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66925"/>
  <mc:AlternateContent xmlns:mc="http://schemas.openxmlformats.org/markup-compatibility/2006">
    <mc:Choice Requires="x15">
      <x15ac:absPath xmlns:x15ac="http://schemas.microsoft.com/office/spreadsheetml/2010/11/ac" url="https://ainagoc2026-my.sharepoint.com/personal/haruyuki_shibata_aichi-nagoya2026_org/Documents/Microsoft Teams チャット ファイル/"/>
    </mc:Choice>
  </mc:AlternateContent>
  <xr:revisionPtr revIDLastSave="2" documentId="13_ncr:1_{D53A3EE9-ADF3-4777-ADDC-AEF6E9179EBB}" xr6:coauthVersionLast="47" xr6:coauthVersionMax="47" xr10:uidLastSave="{B2653430-C57C-48F1-9FE3-10B752165D09}"/>
  <workbookProtection workbookAlgorithmName="SHA-512" workbookHashValue="lTbd5Wxfp21CVQjuqI5UC8tvA++dU6BS6e1uCll72kScPEW31JAsPqs3hzNUDI5sKyBSlpFzm6HO/6EzILL9eg==" workbookSaltValue="fZ0t+HEkbul1ytbfxaZrRw==" workbookSpinCount="100000" lockStructure="1"/>
  <bookViews>
    <workbookView xWindow="-110" yWindow="-110" windowWidth="19420" windowHeight="10300" tabRatio="832" xr2:uid="{00000000-000D-0000-FFFF-FFFF00000000}"/>
  </bookViews>
  <sheets>
    <sheet name="参加申込書本紙" sheetId="19" r:id="rId1"/>
    <sheet name="参加者名簿" sheetId="1" r:id="rId2"/>
    <sheet name="他団体選手登録票" sheetId="13" r:id="rId3"/>
    <sheet name="種目別参加申込書" sheetId="5" r:id="rId4"/>
    <sheet name="参加料振込通知書" sheetId="22" r:id="rId5"/>
    <sheet name="パラメータ" sheetId="18" state="hidden" r:id="rId6"/>
  </sheets>
  <definedNames>
    <definedName name="_xlnm.Print_Area" localSheetId="1">参加者名簿!$A$1:$AE$111</definedName>
    <definedName name="_xlnm.Print_Area" localSheetId="0">参加申込書本紙!$A$1:$X$50</definedName>
    <definedName name="_xlnm.Print_Area" localSheetId="4">参加料振込通知書!$A$1:$S$54</definedName>
    <definedName name="_xlnm.Print_Area" localSheetId="3">種目別参加申込書!$A$1:$BG$322</definedName>
    <definedName name="_xlnm.Print_Area" localSheetId="2">他団体選手登録票!$A$1:$L$31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320" i="5" l="1"/>
  <c r="BC319" i="5"/>
  <c r="BC318" i="5"/>
  <c r="BC317" i="5"/>
  <c r="BC316" i="5"/>
  <c r="BC315" i="5"/>
  <c r="BC314" i="5"/>
  <c r="BC313" i="5"/>
  <c r="BC312" i="5"/>
  <c r="BC311" i="5"/>
  <c r="BC310" i="5"/>
  <c r="BC309" i="5"/>
  <c r="BC308" i="5"/>
  <c r="BC307" i="5"/>
  <c r="BC306" i="5"/>
  <c r="BC305" i="5"/>
  <c r="BC304" i="5"/>
  <c r="BC303" i="5"/>
  <c r="BC302" i="5"/>
  <c r="BC301" i="5"/>
  <c r="BC300" i="5"/>
  <c r="BC299" i="5"/>
  <c r="BC298" i="5"/>
  <c r="BC297" i="5"/>
  <c r="BC296" i="5"/>
  <c r="BC295" i="5"/>
  <c r="BC294" i="5"/>
  <c r="BC293" i="5"/>
  <c r="BC292" i="5"/>
  <c r="BC291" i="5"/>
  <c r="BC290" i="5"/>
  <c r="BC289" i="5"/>
  <c r="BC288" i="5"/>
  <c r="BC287" i="5"/>
  <c r="BC286" i="5"/>
  <c r="BC285" i="5"/>
  <c r="BC284" i="5"/>
  <c r="BC283" i="5"/>
  <c r="BC282" i="5"/>
  <c r="BC281" i="5"/>
  <c r="BC280" i="5"/>
  <c r="BC279" i="5"/>
  <c r="BC278" i="5"/>
  <c r="BC277" i="5"/>
  <c r="BC276" i="5"/>
  <c r="BC275" i="5"/>
  <c r="BC274" i="5"/>
  <c r="BC273" i="5"/>
  <c r="BC272" i="5"/>
  <c r="BC271" i="5"/>
  <c r="BC270" i="5"/>
  <c r="BC269" i="5"/>
  <c r="BC268" i="5"/>
  <c r="BC267" i="5"/>
  <c r="BC266" i="5"/>
  <c r="BC265" i="5"/>
  <c r="BC264" i="5"/>
  <c r="BC263" i="5"/>
  <c r="BC262" i="5"/>
  <c r="BC261" i="5"/>
  <c r="BC260" i="5"/>
  <c r="BC259" i="5"/>
  <c r="BC258" i="5"/>
  <c r="BC257" i="5"/>
  <c r="BC256" i="5"/>
  <c r="BC255" i="5"/>
  <c r="BC254" i="5"/>
  <c r="BC253" i="5"/>
  <c r="BC252" i="5"/>
  <c r="BC251" i="5"/>
  <c r="BC250" i="5"/>
  <c r="BC249" i="5"/>
  <c r="BC248" i="5"/>
  <c r="BC247" i="5"/>
  <c r="BC246" i="5"/>
  <c r="BC245" i="5"/>
  <c r="BC244" i="5"/>
  <c r="BC243" i="5"/>
  <c r="BC242" i="5"/>
  <c r="BC241" i="5"/>
  <c r="BC240" i="5"/>
  <c r="BC239" i="5"/>
  <c r="BC238" i="5"/>
  <c r="BC237" i="5"/>
  <c r="BC236" i="5"/>
  <c r="BC235" i="5"/>
  <c r="BC234" i="5"/>
  <c r="BC233" i="5"/>
  <c r="BC232" i="5"/>
  <c r="BC231" i="5"/>
  <c r="BC230" i="5"/>
  <c r="BC229" i="5"/>
  <c r="BC228" i="5"/>
  <c r="BC227" i="5"/>
  <c r="BC226" i="5"/>
  <c r="BC225" i="5"/>
  <c r="BC224" i="5"/>
  <c r="BC223" i="5"/>
  <c r="BC222" i="5"/>
  <c r="BC221" i="5"/>
  <c r="BC220" i="5"/>
  <c r="BC219" i="5"/>
  <c r="BC218" i="5"/>
  <c r="BC217" i="5"/>
  <c r="BC216" i="5"/>
  <c r="BC215" i="5"/>
  <c r="BC214" i="5"/>
  <c r="BC213" i="5"/>
  <c r="BC212" i="5"/>
  <c r="BC211" i="5"/>
  <c r="BC210" i="5"/>
  <c r="BC209" i="5"/>
  <c r="BC208" i="5"/>
  <c r="BC207" i="5"/>
  <c r="BC206" i="5"/>
  <c r="BC205" i="5"/>
  <c r="BC204" i="5"/>
  <c r="BC203" i="5"/>
  <c r="BC202" i="5"/>
  <c r="BC201" i="5"/>
  <c r="BC200" i="5"/>
  <c r="BC199" i="5"/>
  <c r="BC198" i="5"/>
  <c r="BC197" i="5"/>
  <c r="BC196" i="5"/>
  <c r="BC195" i="5"/>
  <c r="BC194" i="5"/>
  <c r="BC193" i="5"/>
  <c r="BC192" i="5"/>
  <c r="BC191" i="5"/>
  <c r="BC190" i="5"/>
  <c r="BC189" i="5"/>
  <c r="BC188" i="5"/>
  <c r="BC187" i="5"/>
  <c r="BC186" i="5"/>
  <c r="BC185" i="5"/>
  <c r="BC184" i="5"/>
  <c r="BC183" i="5"/>
  <c r="BC182" i="5"/>
  <c r="BC181" i="5"/>
  <c r="BC180" i="5"/>
  <c r="BC179" i="5"/>
  <c r="BC178" i="5"/>
  <c r="BC177" i="5"/>
  <c r="BC176" i="5"/>
  <c r="BC175" i="5"/>
  <c r="BC174" i="5"/>
  <c r="BC173" i="5"/>
  <c r="BC172" i="5"/>
  <c r="BC171" i="5"/>
  <c r="BC170" i="5"/>
  <c r="BC169" i="5"/>
  <c r="BC168" i="5"/>
  <c r="BC167" i="5"/>
  <c r="BC166" i="5"/>
  <c r="BC165" i="5"/>
  <c r="BC164" i="5"/>
  <c r="BC163" i="5"/>
  <c r="BC162" i="5"/>
  <c r="BC161" i="5"/>
  <c r="BC160" i="5"/>
  <c r="BC159" i="5"/>
  <c r="BC158" i="5"/>
  <c r="BC157" i="5"/>
  <c r="BC156" i="5"/>
  <c r="BC155" i="5"/>
  <c r="BC154" i="5"/>
  <c r="BC153" i="5"/>
  <c r="BC152" i="5"/>
  <c r="BC151" i="5"/>
  <c r="BC150" i="5"/>
  <c r="BC149" i="5"/>
  <c r="BC148" i="5"/>
  <c r="BC147" i="5"/>
  <c r="BC146" i="5"/>
  <c r="BC145" i="5"/>
  <c r="BC144" i="5"/>
  <c r="BC143" i="5"/>
  <c r="BC142" i="5"/>
  <c r="BC141" i="5"/>
  <c r="BC140" i="5"/>
  <c r="BC139" i="5"/>
  <c r="BC138" i="5"/>
  <c r="BC137" i="5"/>
  <c r="BC136" i="5"/>
  <c r="BC135" i="5"/>
  <c r="BC134" i="5"/>
  <c r="BC133" i="5"/>
  <c r="BC132" i="5"/>
  <c r="BC131" i="5"/>
  <c r="BC130" i="5"/>
  <c r="BC129" i="5"/>
  <c r="BC128" i="5"/>
  <c r="BC127" i="5"/>
  <c r="BC126" i="5"/>
  <c r="BC125" i="5"/>
  <c r="BC124" i="5"/>
  <c r="BC123" i="5"/>
  <c r="BC122" i="5"/>
  <c r="BC121" i="5"/>
  <c r="BC120" i="5"/>
  <c r="BC119" i="5"/>
  <c r="BC118" i="5"/>
  <c r="BC117" i="5"/>
  <c r="BC116" i="5"/>
  <c r="BC115" i="5"/>
  <c r="BC114" i="5"/>
  <c r="BC113" i="5"/>
  <c r="BC112" i="5"/>
  <c r="BC111" i="5"/>
  <c r="BC110" i="5"/>
  <c r="BC109" i="5"/>
  <c r="BC108" i="5"/>
  <c r="BC107" i="5"/>
  <c r="BC106" i="5"/>
  <c r="BC105" i="5"/>
  <c r="BC104" i="5"/>
  <c r="BC103" i="5"/>
  <c r="BC102" i="5"/>
  <c r="BC101" i="5"/>
  <c r="BC100" i="5"/>
  <c r="BC99" i="5"/>
  <c r="BC98" i="5"/>
  <c r="BC97" i="5"/>
  <c r="BC96" i="5"/>
  <c r="BC95" i="5"/>
  <c r="BC94" i="5"/>
  <c r="BC93" i="5"/>
  <c r="BC92" i="5"/>
  <c r="BC91" i="5"/>
  <c r="BC90" i="5"/>
  <c r="BC89" i="5"/>
  <c r="BC88" i="5"/>
  <c r="BC87" i="5"/>
  <c r="BC86" i="5"/>
  <c r="BC85" i="5"/>
  <c r="BC84" i="5"/>
  <c r="BC83" i="5"/>
  <c r="BC82" i="5"/>
  <c r="BC81" i="5"/>
  <c r="BC80" i="5"/>
  <c r="BC79" i="5"/>
  <c r="BC78" i="5"/>
  <c r="BC77" i="5"/>
  <c r="BC76" i="5"/>
  <c r="BC75" i="5"/>
  <c r="BC74" i="5"/>
  <c r="BC73" i="5"/>
  <c r="BC72" i="5"/>
  <c r="BC71" i="5"/>
  <c r="BC70" i="5"/>
  <c r="BC69" i="5"/>
  <c r="BC68" i="5"/>
  <c r="BC67" i="5"/>
  <c r="BC66" i="5"/>
  <c r="BC65" i="5"/>
  <c r="BC64" i="5"/>
  <c r="BC63" i="5"/>
  <c r="BC62" i="5"/>
  <c r="BC61" i="5"/>
  <c r="BC60" i="5"/>
  <c r="BC59" i="5"/>
  <c r="BC58" i="5"/>
  <c r="BC57" i="5"/>
  <c r="BC56" i="5"/>
  <c r="BC55" i="5"/>
  <c r="BC54" i="5"/>
  <c r="BC53" i="5"/>
  <c r="BC52" i="5"/>
  <c r="BC51" i="5"/>
  <c r="BC50" i="5"/>
  <c r="BC49" i="5"/>
  <c r="BC48" i="5"/>
  <c r="BC47" i="5"/>
  <c r="BC46" i="5"/>
  <c r="BC45" i="5"/>
  <c r="BC44" i="5"/>
  <c r="BC43" i="5"/>
  <c r="BC42" i="5"/>
  <c r="BC41" i="5"/>
  <c r="BC40" i="5"/>
  <c r="BC39" i="5"/>
  <c r="BC38" i="5"/>
  <c r="BC37" i="5"/>
  <c r="BC36" i="5"/>
  <c r="BC35" i="5"/>
  <c r="BC34" i="5"/>
  <c r="BC33" i="5"/>
  <c r="BC32" i="5"/>
  <c r="BC31" i="5"/>
  <c r="BC30" i="5"/>
  <c r="BC29" i="5"/>
  <c r="BC28" i="5"/>
  <c r="BC27" i="5"/>
  <c r="BC26" i="5"/>
  <c r="BC25" i="5"/>
  <c r="BC24" i="5"/>
  <c r="BC23" i="5"/>
  <c r="BC22" i="5"/>
  <c r="BC21" i="5"/>
  <c r="P13" i="18"/>
  <c r="P12" i="18"/>
  <c r="P11" i="18"/>
  <c r="P10" i="18"/>
  <c r="P9" i="18"/>
  <c r="P8" i="18"/>
  <c r="P7" i="18"/>
  <c r="P6" i="18"/>
  <c r="P5" i="18"/>
  <c r="P4" i="18"/>
  <c r="V10" i="1"/>
  <c r="N28" i="22" l="1"/>
  <c r="L28" i="22"/>
  <c r="J28" i="22"/>
  <c r="H28" i="22"/>
  <c r="F28" i="22"/>
  <c r="D28" i="22"/>
  <c r="N27" i="22"/>
  <c r="L27" i="22"/>
  <c r="J27" i="22"/>
  <c r="H27" i="22"/>
  <c r="F27" i="22"/>
  <c r="D27" i="22"/>
  <c r="N26" i="22"/>
  <c r="L26" i="22"/>
  <c r="J26" i="22"/>
  <c r="H26" i="22"/>
  <c r="F26" i="22"/>
  <c r="D26" i="22"/>
  <c r="N25" i="22"/>
  <c r="L25" i="22"/>
  <c r="J25" i="22"/>
  <c r="H25" i="22"/>
  <c r="F25" i="22"/>
  <c r="D25" i="22"/>
  <c r="R30" i="22"/>
  <c r="N18" i="22"/>
  <c r="L18" i="22"/>
  <c r="J18" i="22"/>
  <c r="H18" i="22"/>
  <c r="F18" i="22"/>
  <c r="D18" i="22"/>
  <c r="N15" i="22"/>
  <c r="L15" i="22"/>
  <c r="H15" i="22"/>
  <c r="F15" i="22"/>
  <c r="D15" i="22"/>
  <c r="D9" i="22"/>
  <c r="F9" i="22"/>
  <c r="H9" i="22"/>
  <c r="N9" i="22"/>
  <c r="D10" i="22"/>
  <c r="F10" i="22"/>
  <c r="H10" i="22"/>
  <c r="J10" i="22"/>
  <c r="D12" i="22"/>
  <c r="F12" i="22"/>
  <c r="H12" i="22"/>
  <c r="J12" i="22"/>
  <c r="L12" i="22"/>
  <c r="N12" i="22"/>
  <c r="D13" i="22"/>
  <c r="F13" i="22"/>
  <c r="H13" i="22"/>
  <c r="N13" i="22"/>
  <c r="D14" i="22"/>
  <c r="F14" i="22"/>
  <c r="H14" i="22"/>
  <c r="J14" i="22"/>
  <c r="L14" i="22"/>
  <c r="N14" i="22"/>
  <c r="D16" i="22"/>
  <c r="F16" i="22"/>
  <c r="H16" i="22"/>
  <c r="J16" i="22"/>
  <c r="L16" i="22"/>
  <c r="N16" i="22"/>
  <c r="D17" i="22"/>
  <c r="F17" i="22"/>
  <c r="H17" i="22"/>
  <c r="J17" i="22"/>
  <c r="N17" i="22"/>
  <c r="D19" i="22"/>
  <c r="F19" i="22"/>
  <c r="H19" i="22"/>
  <c r="J19" i="22"/>
  <c r="L19" i="22"/>
  <c r="N19" i="22"/>
  <c r="D20" i="22"/>
  <c r="F20" i="22"/>
  <c r="H20" i="22"/>
  <c r="L20" i="22"/>
  <c r="N20" i="22"/>
  <c r="D21" i="22"/>
  <c r="F21" i="22"/>
  <c r="H21" i="22"/>
  <c r="J21" i="22"/>
  <c r="L21" i="22"/>
  <c r="N21" i="22"/>
  <c r="D22" i="22"/>
  <c r="F22" i="22"/>
  <c r="H22" i="22"/>
  <c r="L22" i="22"/>
  <c r="N11" i="22"/>
  <c r="L11" i="22"/>
  <c r="J11" i="22"/>
  <c r="H11" i="22"/>
  <c r="F11" i="22"/>
  <c r="D11" i="22"/>
  <c r="AY320" i="5"/>
  <c r="AU320" i="5"/>
  <c r="AQ320" i="5"/>
  <c r="AM320" i="5"/>
  <c r="AY319" i="5"/>
  <c r="AU319" i="5"/>
  <c r="AQ319" i="5"/>
  <c r="AM319" i="5"/>
  <c r="AY318" i="5"/>
  <c r="AU318" i="5"/>
  <c r="AQ318" i="5"/>
  <c r="AM318" i="5"/>
  <c r="AY317" i="5"/>
  <c r="AU317" i="5"/>
  <c r="AQ317" i="5"/>
  <c r="AM317" i="5"/>
  <c r="AY316" i="5"/>
  <c r="AU316" i="5"/>
  <c r="AQ316" i="5"/>
  <c r="AM316" i="5"/>
  <c r="AY315" i="5"/>
  <c r="AU315" i="5"/>
  <c r="AQ315" i="5"/>
  <c r="AM315" i="5"/>
  <c r="AY314" i="5"/>
  <c r="AU314" i="5"/>
  <c r="AQ314" i="5"/>
  <c r="AM314" i="5"/>
  <c r="AY313" i="5"/>
  <c r="AU313" i="5"/>
  <c r="AQ313" i="5"/>
  <c r="AM313" i="5"/>
  <c r="AY312" i="5"/>
  <c r="AU312" i="5"/>
  <c r="AQ312" i="5"/>
  <c r="AM312" i="5"/>
  <c r="AY311" i="5"/>
  <c r="AU311" i="5"/>
  <c r="AQ311" i="5"/>
  <c r="AM311" i="5"/>
  <c r="AY310" i="5"/>
  <c r="AU310" i="5"/>
  <c r="AQ310" i="5"/>
  <c r="AM310" i="5"/>
  <c r="AY309" i="5"/>
  <c r="AU309" i="5"/>
  <c r="AQ309" i="5"/>
  <c r="AM309" i="5"/>
  <c r="AY308" i="5"/>
  <c r="AU308" i="5"/>
  <c r="AQ308" i="5"/>
  <c r="AM308" i="5"/>
  <c r="AY307" i="5"/>
  <c r="AU307" i="5"/>
  <c r="AQ307" i="5"/>
  <c r="AM307" i="5"/>
  <c r="AY306" i="5"/>
  <c r="AU306" i="5"/>
  <c r="AQ306" i="5"/>
  <c r="AM306" i="5"/>
  <c r="AY305" i="5"/>
  <c r="AU305" i="5"/>
  <c r="AQ305" i="5"/>
  <c r="AM305" i="5"/>
  <c r="AY304" i="5"/>
  <c r="AU304" i="5"/>
  <c r="AQ304" i="5"/>
  <c r="AM304" i="5"/>
  <c r="AY303" i="5"/>
  <c r="AU303" i="5"/>
  <c r="AQ303" i="5"/>
  <c r="AM303" i="5"/>
  <c r="AY302" i="5"/>
  <c r="AU302" i="5"/>
  <c r="AQ302" i="5"/>
  <c r="AM302" i="5"/>
  <c r="AY301" i="5"/>
  <c r="AU301" i="5"/>
  <c r="AQ301" i="5"/>
  <c r="AM301" i="5"/>
  <c r="AY300" i="5"/>
  <c r="AU300" i="5"/>
  <c r="AQ300" i="5"/>
  <c r="AM300" i="5"/>
  <c r="AY299" i="5"/>
  <c r="AU299" i="5"/>
  <c r="AQ299" i="5"/>
  <c r="AM299" i="5"/>
  <c r="AY298" i="5"/>
  <c r="AU298" i="5"/>
  <c r="AQ298" i="5"/>
  <c r="AM298" i="5"/>
  <c r="AY297" i="5"/>
  <c r="AU297" i="5"/>
  <c r="AQ297" i="5"/>
  <c r="AM297" i="5"/>
  <c r="AY296" i="5"/>
  <c r="AU296" i="5"/>
  <c r="AQ296" i="5"/>
  <c r="AM296" i="5"/>
  <c r="AY295" i="5"/>
  <c r="AU295" i="5"/>
  <c r="AQ295" i="5"/>
  <c r="AM295" i="5"/>
  <c r="AY294" i="5"/>
  <c r="AU294" i="5"/>
  <c r="AQ294" i="5"/>
  <c r="AM294" i="5"/>
  <c r="AY293" i="5"/>
  <c r="AU293" i="5"/>
  <c r="AQ293" i="5"/>
  <c r="AM293" i="5"/>
  <c r="AY292" i="5"/>
  <c r="AU292" i="5"/>
  <c r="AQ292" i="5"/>
  <c r="AM292" i="5"/>
  <c r="AY291" i="5"/>
  <c r="AU291" i="5"/>
  <c r="AQ291" i="5"/>
  <c r="AM291" i="5"/>
  <c r="AY290" i="5"/>
  <c r="AU290" i="5"/>
  <c r="AQ290" i="5"/>
  <c r="AM290" i="5"/>
  <c r="AY289" i="5"/>
  <c r="AU289" i="5"/>
  <c r="AQ289" i="5"/>
  <c r="AM289" i="5"/>
  <c r="AY288" i="5"/>
  <c r="AU288" i="5"/>
  <c r="AQ288" i="5"/>
  <c r="AM288" i="5"/>
  <c r="AY287" i="5"/>
  <c r="AU287" i="5"/>
  <c r="AQ287" i="5"/>
  <c r="AM287" i="5"/>
  <c r="AY286" i="5"/>
  <c r="AU286" i="5"/>
  <c r="AQ286" i="5"/>
  <c r="AM286" i="5"/>
  <c r="AY285" i="5"/>
  <c r="AU285" i="5"/>
  <c r="AQ285" i="5"/>
  <c r="AM285" i="5"/>
  <c r="AY284" i="5"/>
  <c r="AU284" i="5"/>
  <c r="AQ284" i="5"/>
  <c r="AM284" i="5"/>
  <c r="AY283" i="5"/>
  <c r="AU283" i="5"/>
  <c r="AQ283" i="5"/>
  <c r="AM283" i="5"/>
  <c r="AY282" i="5"/>
  <c r="AU282" i="5"/>
  <c r="AQ282" i="5"/>
  <c r="AM282" i="5"/>
  <c r="AY281" i="5"/>
  <c r="AU281" i="5"/>
  <c r="AQ281" i="5"/>
  <c r="AM281" i="5"/>
  <c r="AY280" i="5"/>
  <c r="AU280" i="5"/>
  <c r="AQ280" i="5"/>
  <c r="AM280" i="5"/>
  <c r="AY279" i="5"/>
  <c r="AU279" i="5"/>
  <c r="AQ279" i="5"/>
  <c r="AM279" i="5"/>
  <c r="AY278" i="5"/>
  <c r="AU278" i="5"/>
  <c r="AQ278" i="5"/>
  <c r="AM278" i="5"/>
  <c r="AY277" i="5"/>
  <c r="AU277" i="5"/>
  <c r="AQ277" i="5"/>
  <c r="AM277" i="5"/>
  <c r="AY276" i="5"/>
  <c r="AU276" i="5"/>
  <c r="AQ276" i="5"/>
  <c r="AM276" i="5"/>
  <c r="AY275" i="5"/>
  <c r="AU275" i="5"/>
  <c r="AQ275" i="5"/>
  <c r="AM275" i="5"/>
  <c r="AY274" i="5"/>
  <c r="AU274" i="5"/>
  <c r="AQ274" i="5"/>
  <c r="AM274" i="5"/>
  <c r="AY273" i="5"/>
  <c r="AU273" i="5"/>
  <c r="AQ273" i="5"/>
  <c r="AM273" i="5"/>
  <c r="AY272" i="5"/>
  <c r="AU272" i="5"/>
  <c r="AQ272" i="5"/>
  <c r="AM272" i="5"/>
  <c r="AY271" i="5"/>
  <c r="AU271" i="5"/>
  <c r="AQ271" i="5"/>
  <c r="AM271" i="5"/>
  <c r="AY270" i="5"/>
  <c r="AU270" i="5"/>
  <c r="AQ270" i="5"/>
  <c r="AM270" i="5"/>
  <c r="AY269" i="5"/>
  <c r="AU269" i="5"/>
  <c r="AQ269" i="5"/>
  <c r="AM269" i="5"/>
  <c r="AY268" i="5"/>
  <c r="AU268" i="5"/>
  <c r="AQ268" i="5"/>
  <c r="AM268" i="5"/>
  <c r="AY267" i="5"/>
  <c r="AU267" i="5"/>
  <c r="AQ267" i="5"/>
  <c r="AM267" i="5"/>
  <c r="AY266" i="5"/>
  <c r="AU266" i="5"/>
  <c r="AQ266" i="5"/>
  <c r="AM266" i="5"/>
  <c r="AY265" i="5"/>
  <c r="AU265" i="5"/>
  <c r="AQ265" i="5"/>
  <c r="AM265" i="5"/>
  <c r="AY264" i="5"/>
  <c r="AU264" i="5"/>
  <c r="AQ264" i="5"/>
  <c r="AM264" i="5"/>
  <c r="AY263" i="5"/>
  <c r="AU263" i="5"/>
  <c r="AQ263" i="5"/>
  <c r="AM263" i="5"/>
  <c r="AY262" i="5"/>
  <c r="AU262" i="5"/>
  <c r="AQ262" i="5"/>
  <c r="AM262" i="5"/>
  <c r="AY261" i="5"/>
  <c r="AU261" i="5"/>
  <c r="AQ261" i="5"/>
  <c r="AM261" i="5"/>
  <c r="AY260" i="5"/>
  <c r="AU260" i="5"/>
  <c r="AQ260" i="5"/>
  <c r="AM260" i="5"/>
  <c r="AY259" i="5"/>
  <c r="AU259" i="5"/>
  <c r="AQ259" i="5"/>
  <c r="AM259" i="5"/>
  <c r="AY258" i="5"/>
  <c r="AU258" i="5"/>
  <c r="AQ258" i="5"/>
  <c r="AM258" i="5"/>
  <c r="AY257" i="5"/>
  <c r="AU257" i="5"/>
  <c r="AQ257" i="5"/>
  <c r="AM257" i="5"/>
  <c r="AY256" i="5"/>
  <c r="AU256" i="5"/>
  <c r="AQ256" i="5"/>
  <c r="AM256" i="5"/>
  <c r="AY255" i="5"/>
  <c r="AU255" i="5"/>
  <c r="AQ255" i="5"/>
  <c r="AM255" i="5"/>
  <c r="AY254" i="5"/>
  <c r="AU254" i="5"/>
  <c r="AQ254" i="5"/>
  <c r="AM254" i="5"/>
  <c r="AY253" i="5"/>
  <c r="AU253" i="5"/>
  <c r="AQ253" i="5"/>
  <c r="AM253" i="5"/>
  <c r="AY252" i="5"/>
  <c r="AU252" i="5"/>
  <c r="AQ252" i="5"/>
  <c r="AM252" i="5"/>
  <c r="AY251" i="5"/>
  <c r="AU251" i="5"/>
  <c r="AQ251" i="5"/>
  <c r="AM251" i="5"/>
  <c r="AY250" i="5"/>
  <c r="AU250" i="5"/>
  <c r="AQ250" i="5"/>
  <c r="AM250" i="5"/>
  <c r="AY249" i="5"/>
  <c r="AU249" i="5"/>
  <c r="AQ249" i="5"/>
  <c r="AM249" i="5"/>
  <c r="AY248" i="5"/>
  <c r="AU248" i="5"/>
  <c r="AQ248" i="5"/>
  <c r="AM248" i="5"/>
  <c r="AY247" i="5"/>
  <c r="AU247" i="5"/>
  <c r="AQ247" i="5"/>
  <c r="AM247" i="5"/>
  <c r="AY246" i="5"/>
  <c r="AU246" i="5"/>
  <c r="AQ246" i="5"/>
  <c r="AM246" i="5"/>
  <c r="AY245" i="5"/>
  <c r="AU245" i="5"/>
  <c r="AQ245" i="5"/>
  <c r="AM245" i="5"/>
  <c r="AY244" i="5"/>
  <c r="AU244" i="5"/>
  <c r="AQ244" i="5"/>
  <c r="AM244" i="5"/>
  <c r="AY243" i="5"/>
  <c r="AU243" i="5"/>
  <c r="AQ243" i="5"/>
  <c r="AM243" i="5"/>
  <c r="AY242" i="5"/>
  <c r="AU242" i="5"/>
  <c r="AQ242" i="5"/>
  <c r="AM242" i="5"/>
  <c r="AY241" i="5"/>
  <c r="AU241" i="5"/>
  <c r="AQ241" i="5"/>
  <c r="AM241" i="5"/>
  <c r="AY240" i="5"/>
  <c r="AU240" i="5"/>
  <c r="AQ240" i="5"/>
  <c r="AM240" i="5"/>
  <c r="AY239" i="5"/>
  <c r="AU239" i="5"/>
  <c r="AQ239" i="5"/>
  <c r="AM239" i="5"/>
  <c r="AY238" i="5"/>
  <c r="AU238" i="5"/>
  <c r="AQ238" i="5"/>
  <c r="AM238" i="5"/>
  <c r="AY237" i="5"/>
  <c r="AU237" i="5"/>
  <c r="AQ237" i="5"/>
  <c r="AM237" i="5"/>
  <c r="AY236" i="5"/>
  <c r="AU236" i="5"/>
  <c r="AQ236" i="5"/>
  <c r="AM236" i="5"/>
  <c r="AY235" i="5"/>
  <c r="AU235" i="5"/>
  <c r="AQ235" i="5"/>
  <c r="AM235" i="5"/>
  <c r="AY234" i="5"/>
  <c r="AU234" i="5"/>
  <c r="AQ234" i="5"/>
  <c r="AM234" i="5"/>
  <c r="AY233" i="5"/>
  <c r="AU233" i="5"/>
  <c r="AQ233" i="5"/>
  <c r="AM233" i="5"/>
  <c r="AY232" i="5"/>
  <c r="AU232" i="5"/>
  <c r="AQ232" i="5"/>
  <c r="AM232" i="5"/>
  <c r="AY231" i="5"/>
  <c r="AU231" i="5"/>
  <c r="AQ231" i="5"/>
  <c r="AM231" i="5"/>
  <c r="AY230" i="5"/>
  <c r="AU230" i="5"/>
  <c r="AQ230" i="5"/>
  <c r="AM230" i="5"/>
  <c r="AY229" i="5"/>
  <c r="AU229" i="5"/>
  <c r="AQ229" i="5"/>
  <c r="AM229" i="5"/>
  <c r="AY228" i="5"/>
  <c r="AU228" i="5"/>
  <c r="AQ228" i="5"/>
  <c r="AM228" i="5"/>
  <c r="AY227" i="5"/>
  <c r="AU227" i="5"/>
  <c r="AQ227" i="5"/>
  <c r="AM227" i="5"/>
  <c r="AY226" i="5"/>
  <c r="AU226" i="5"/>
  <c r="AQ226" i="5"/>
  <c r="AM226" i="5"/>
  <c r="AY225" i="5"/>
  <c r="AU225" i="5"/>
  <c r="AQ225" i="5"/>
  <c r="AM225" i="5"/>
  <c r="AY224" i="5"/>
  <c r="AU224" i="5"/>
  <c r="AQ224" i="5"/>
  <c r="AM224" i="5"/>
  <c r="AY223" i="5"/>
  <c r="AU223" i="5"/>
  <c r="AQ223" i="5"/>
  <c r="AM223" i="5"/>
  <c r="AY222" i="5"/>
  <c r="AU222" i="5"/>
  <c r="AQ222" i="5"/>
  <c r="AM222" i="5"/>
  <c r="AY221" i="5"/>
  <c r="AU221" i="5"/>
  <c r="AQ221" i="5"/>
  <c r="AM221" i="5"/>
  <c r="AY220" i="5"/>
  <c r="AU220" i="5"/>
  <c r="AQ220" i="5"/>
  <c r="AM220" i="5"/>
  <c r="AY219" i="5"/>
  <c r="AU219" i="5"/>
  <c r="AQ219" i="5"/>
  <c r="AM219" i="5"/>
  <c r="AY218" i="5"/>
  <c r="AU218" i="5"/>
  <c r="AQ218" i="5"/>
  <c r="AM218" i="5"/>
  <c r="AY217" i="5"/>
  <c r="AU217" i="5"/>
  <c r="AQ217" i="5"/>
  <c r="AM217" i="5"/>
  <c r="AY216" i="5"/>
  <c r="AU216" i="5"/>
  <c r="AQ216" i="5"/>
  <c r="AM216" i="5"/>
  <c r="AY215" i="5"/>
  <c r="AU215" i="5"/>
  <c r="AQ215" i="5"/>
  <c r="AM215" i="5"/>
  <c r="AY214" i="5"/>
  <c r="AU214" i="5"/>
  <c r="AQ214" i="5"/>
  <c r="AM214" i="5"/>
  <c r="AY213" i="5"/>
  <c r="AU213" i="5"/>
  <c r="AQ213" i="5"/>
  <c r="AM213" i="5"/>
  <c r="AY212" i="5"/>
  <c r="AU212" i="5"/>
  <c r="AQ212" i="5"/>
  <c r="AM212" i="5"/>
  <c r="AY211" i="5"/>
  <c r="AU211" i="5"/>
  <c r="AQ211" i="5"/>
  <c r="AM211" i="5"/>
  <c r="AY210" i="5"/>
  <c r="AU210" i="5"/>
  <c r="AQ210" i="5"/>
  <c r="AM210" i="5"/>
  <c r="AY209" i="5"/>
  <c r="AU209" i="5"/>
  <c r="AQ209" i="5"/>
  <c r="AM209" i="5"/>
  <c r="AY208" i="5"/>
  <c r="AU208" i="5"/>
  <c r="AQ208" i="5"/>
  <c r="AM208" i="5"/>
  <c r="AY207" i="5"/>
  <c r="AU207" i="5"/>
  <c r="AQ207" i="5"/>
  <c r="AM207" i="5"/>
  <c r="AY206" i="5"/>
  <c r="AU206" i="5"/>
  <c r="AQ206" i="5"/>
  <c r="AM206" i="5"/>
  <c r="AY205" i="5"/>
  <c r="AU205" i="5"/>
  <c r="AQ205" i="5"/>
  <c r="AM205" i="5"/>
  <c r="AY204" i="5"/>
  <c r="AU204" i="5"/>
  <c r="AQ204" i="5"/>
  <c r="AM204" i="5"/>
  <c r="AY203" i="5"/>
  <c r="AU203" i="5"/>
  <c r="AQ203" i="5"/>
  <c r="AM203" i="5"/>
  <c r="AY202" i="5"/>
  <c r="AU202" i="5"/>
  <c r="AQ202" i="5"/>
  <c r="AM202" i="5"/>
  <c r="AY201" i="5"/>
  <c r="AU201" i="5"/>
  <c r="AQ201" i="5"/>
  <c r="AM201" i="5"/>
  <c r="AY200" i="5"/>
  <c r="AU200" i="5"/>
  <c r="AQ200" i="5"/>
  <c r="AM200" i="5"/>
  <c r="AY199" i="5"/>
  <c r="AU199" i="5"/>
  <c r="AQ199" i="5"/>
  <c r="AM199" i="5"/>
  <c r="AY198" i="5"/>
  <c r="AU198" i="5"/>
  <c r="AQ198" i="5"/>
  <c r="AM198" i="5"/>
  <c r="AY197" i="5"/>
  <c r="AU197" i="5"/>
  <c r="AQ197" i="5"/>
  <c r="AM197" i="5"/>
  <c r="AY196" i="5"/>
  <c r="AU196" i="5"/>
  <c r="AQ196" i="5"/>
  <c r="AM196" i="5"/>
  <c r="AY195" i="5"/>
  <c r="AU195" i="5"/>
  <c r="AQ195" i="5"/>
  <c r="AM195" i="5"/>
  <c r="AY194" i="5"/>
  <c r="AU194" i="5"/>
  <c r="AQ194" i="5"/>
  <c r="AM194" i="5"/>
  <c r="AY193" i="5"/>
  <c r="AU193" i="5"/>
  <c r="AQ193" i="5"/>
  <c r="AM193" i="5"/>
  <c r="AY192" i="5"/>
  <c r="AU192" i="5"/>
  <c r="AQ192" i="5"/>
  <c r="AM192" i="5"/>
  <c r="AY191" i="5"/>
  <c r="AU191" i="5"/>
  <c r="AQ191" i="5"/>
  <c r="AM191" i="5"/>
  <c r="AY190" i="5"/>
  <c r="AU190" i="5"/>
  <c r="AQ190" i="5"/>
  <c r="AM190" i="5"/>
  <c r="AY189" i="5"/>
  <c r="AU189" i="5"/>
  <c r="AQ189" i="5"/>
  <c r="AM189" i="5"/>
  <c r="AY188" i="5"/>
  <c r="AU188" i="5"/>
  <c r="AQ188" i="5"/>
  <c r="AM188" i="5"/>
  <c r="AY187" i="5"/>
  <c r="AU187" i="5"/>
  <c r="AQ187" i="5"/>
  <c r="AM187" i="5"/>
  <c r="AY186" i="5"/>
  <c r="AU186" i="5"/>
  <c r="AQ186" i="5"/>
  <c r="AM186" i="5"/>
  <c r="AY185" i="5"/>
  <c r="AU185" i="5"/>
  <c r="AQ185" i="5"/>
  <c r="AM185" i="5"/>
  <c r="AY184" i="5"/>
  <c r="AU184" i="5"/>
  <c r="AQ184" i="5"/>
  <c r="AM184" i="5"/>
  <c r="AY183" i="5"/>
  <c r="AU183" i="5"/>
  <c r="AQ183" i="5"/>
  <c r="AM183" i="5"/>
  <c r="AY182" i="5"/>
  <c r="AU182" i="5"/>
  <c r="AQ182" i="5"/>
  <c r="AM182" i="5"/>
  <c r="AY181" i="5"/>
  <c r="AU181" i="5"/>
  <c r="AQ181" i="5"/>
  <c r="AM181" i="5"/>
  <c r="AY180" i="5"/>
  <c r="AU180" i="5"/>
  <c r="AQ180" i="5"/>
  <c r="AM180" i="5"/>
  <c r="AY179" i="5"/>
  <c r="AU179" i="5"/>
  <c r="AQ179" i="5"/>
  <c r="AM179" i="5"/>
  <c r="AY178" i="5"/>
  <c r="AU178" i="5"/>
  <c r="AQ178" i="5"/>
  <c r="AM178" i="5"/>
  <c r="AY177" i="5"/>
  <c r="AU177" i="5"/>
  <c r="AQ177" i="5"/>
  <c r="AM177" i="5"/>
  <c r="AY176" i="5"/>
  <c r="AU176" i="5"/>
  <c r="AQ176" i="5"/>
  <c r="AM176" i="5"/>
  <c r="AY175" i="5"/>
  <c r="AU175" i="5"/>
  <c r="AQ175" i="5"/>
  <c r="AM175" i="5"/>
  <c r="AY174" i="5"/>
  <c r="AU174" i="5"/>
  <c r="AQ174" i="5"/>
  <c r="AM174" i="5"/>
  <c r="AY173" i="5"/>
  <c r="AU173" i="5"/>
  <c r="AQ173" i="5"/>
  <c r="AM173" i="5"/>
  <c r="AY172" i="5"/>
  <c r="AU172" i="5"/>
  <c r="AQ172" i="5"/>
  <c r="AM172" i="5"/>
  <c r="AY171" i="5"/>
  <c r="AU171" i="5"/>
  <c r="AQ171" i="5"/>
  <c r="AM171" i="5"/>
  <c r="AY170" i="5"/>
  <c r="AU170" i="5"/>
  <c r="AQ170" i="5"/>
  <c r="AM170" i="5"/>
  <c r="AY169" i="5"/>
  <c r="AU169" i="5"/>
  <c r="AQ169" i="5"/>
  <c r="AM169" i="5"/>
  <c r="AY168" i="5"/>
  <c r="AU168" i="5"/>
  <c r="AQ168" i="5"/>
  <c r="AM168" i="5"/>
  <c r="AY167" i="5"/>
  <c r="AU167" i="5"/>
  <c r="AQ167" i="5"/>
  <c r="AM167" i="5"/>
  <c r="AY166" i="5"/>
  <c r="AU166" i="5"/>
  <c r="AQ166" i="5"/>
  <c r="AM166" i="5"/>
  <c r="AY165" i="5"/>
  <c r="AU165" i="5"/>
  <c r="AQ165" i="5"/>
  <c r="AM165" i="5"/>
  <c r="AY164" i="5"/>
  <c r="AU164" i="5"/>
  <c r="AQ164" i="5"/>
  <c r="AM164" i="5"/>
  <c r="AY163" i="5"/>
  <c r="AU163" i="5"/>
  <c r="AQ163" i="5"/>
  <c r="AM163" i="5"/>
  <c r="AY162" i="5"/>
  <c r="AU162" i="5"/>
  <c r="AQ162" i="5"/>
  <c r="AM162" i="5"/>
  <c r="AY161" i="5"/>
  <c r="AU161" i="5"/>
  <c r="AQ161" i="5"/>
  <c r="AM161" i="5"/>
  <c r="AY160" i="5"/>
  <c r="AU160" i="5"/>
  <c r="AQ160" i="5"/>
  <c r="AM160" i="5"/>
  <c r="AY159" i="5"/>
  <c r="AU159" i="5"/>
  <c r="AQ159" i="5"/>
  <c r="AM159" i="5"/>
  <c r="AY158" i="5"/>
  <c r="AU158" i="5"/>
  <c r="AQ158" i="5"/>
  <c r="AM158" i="5"/>
  <c r="AY157" i="5"/>
  <c r="AU157" i="5"/>
  <c r="AQ157" i="5"/>
  <c r="AM157" i="5"/>
  <c r="AY156" i="5"/>
  <c r="AU156" i="5"/>
  <c r="AQ156" i="5"/>
  <c r="AM156" i="5"/>
  <c r="AY155" i="5"/>
  <c r="AU155" i="5"/>
  <c r="AQ155" i="5"/>
  <c r="AM155" i="5"/>
  <c r="AY154" i="5"/>
  <c r="AU154" i="5"/>
  <c r="AQ154" i="5"/>
  <c r="AM154" i="5"/>
  <c r="AY153" i="5"/>
  <c r="AU153" i="5"/>
  <c r="AQ153" i="5"/>
  <c r="AM153" i="5"/>
  <c r="AY152" i="5"/>
  <c r="AU152" i="5"/>
  <c r="AQ152" i="5"/>
  <c r="AM152" i="5"/>
  <c r="AY151" i="5"/>
  <c r="AU151" i="5"/>
  <c r="AQ151" i="5"/>
  <c r="AM151" i="5"/>
  <c r="AY150" i="5"/>
  <c r="AU150" i="5"/>
  <c r="AQ150" i="5"/>
  <c r="AM150" i="5"/>
  <c r="AY149" i="5"/>
  <c r="AU149" i="5"/>
  <c r="AQ149" i="5"/>
  <c r="AM149" i="5"/>
  <c r="AY148" i="5"/>
  <c r="AU148" i="5"/>
  <c r="AQ148" i="5"/>
  <c r="AM148" i="5"/>
  <c r="AY147" i="5"/>
  <c r="AU147" i="5"/>
  <c r="AQ147" i="5"/>
  <c r="AM147" i="5"/>
  <c r="AY146" i="5"/>
  <c r="AU146" i="5"/>
  <c r="AQ146" i="5"/>
  <c r="AM146" i="5"/>
  <c r="AY145" i="5"/>
  <c r="AU145" i="5"/>
  <c r="AQ145" i="5"/>
  <c r="AM145" i="5"/>
  <c r="AY144" i="5"/>
  <c r="AU144" i="5"/>
  <c r="AQ144" i="5"/>
  <c r="AM144" i="5"/>
  <c r="AY143" i="5"/>
  <c r="AU143" i="5"/>
  <c r="AQ143" i="5"/>
  <c r="AM143" i="5"/>
  <c r="AY142" i="5"/>
  <c r="AU142" i="5"/>
  <c r="AQ142" i="5"/>
  <c r="AM142" i="5"/>
  <c r="AY141" i="5"/>
  <c r="AU141" i="5"/>
  <c r="AQ141" i="5"/>
  <c r="AM141" i="5"/>
  <c r="AY140" i="5"/>
  <c r="AU140" i="5"/>
  <c r="AQ140" i="5"/>
  <c r="AM140" i="5"/>
  <c r="AY139" i="5"/>
  <c r="AU139" i="5"/>
  <c r="AQ139" i="5"/>
  <c r="AM139" i="5"/>
  <c r="AY138" i="5"/>
  <c r="AU138" i="5"/>
  <c r="AQ138" i="5"/>
  <c r="AM138" i="5"/>
  <c r="AY137" i="5"/>
  <c r="AU137" i="5"/>
  <c r="AQ137" i="5"/>
  <c r="AM137" i="5"/>
  <c r="AY136" i="5"/>
  <c r="AU136" i="5"/>
  <c r="AQ136" i="5"/>
  <c r="AM136" i="5"/>
  <c r="AY135" i="5"/>
  <c r="AU135" i="5"/>
  <c r="AQ135" i="5"/>
  <c r="AM135" i="5"/>
  <c r="AY134" i="5"/>
  <c r="AU134" i="5"/>
  <c r="AQ134" i="5"/>
  <c r="AM134" i="5"/>
  <c r="AY133" i="5"/>
  <c r="AU133" i="5"/>
  <c r="AQ133" i="5"/>
  <c r="AM133" i="5"/>
  <c r="AY132" i="5"/>
  <c r="AU132" i="5"/>
  <c r="AQ132" i="5"/>
  <c r="AM132" i="5"/>
  <c r="AY131" i="5"/>
  <c r="AU131" i="5"/>
  <c r="AQ131" i="5"/>
  <c r="AM131" i="5"/>
  <c r="AY130" i="5"/>
  <c r="AU130" i="5"/>
  <c r="AQ130" i="5"/>
  <c r="AM130" i="5"/>
  <c r="AY129" i="5"/>
  <c r="AU129" i="5"/>
  <c r="AQ129" i="5"/>
  <c r="AM129" i="5"/>
  <c r="AY128" i="5"/>
  <c r="AU128" i="5"/>
  <c r="AQ128" i="5"/>
  <c r="AM128" i="5"/>
  <c r="AY127" i="5"/>
  <c r="AU127" i="5"/>
  <c r="AQ127" i="5"/>
  <c r="AM127" i="5"/>
  <c r="AY126" i="5"/>
  <c r="AU126" i="5"/>
  <c r="AQ126" i="5"/>
  <c r="AM126" i="5"/>
  <c r="AY125" i="5"/>
  <c r="AU125" i="5"/>
  <c r="AQ125" i="5"/>
  <c r="AM125" i="5"/>
  <c r="AY124" i="5"/>
  <c r="AU124" i="5"/>
  <c r="AQ124" i="5"/>
  <c r="AM124" i="5"/>
  <c r="AY123" i="5"/>
  <c r="AU123" i="5"/>
  <c r="AQ123" i="5"/>
  <c r="AM123" i="5"/>
  <c r="AY122" i="5"/>
  <c r="AU122" i="5"/>
  <c r="AQ122" i="5"/>
  <c r="AM122" i="5"/>
  <c r="AY121" i="5"/>
  <c r="AU121" i="5"/>
  <c r="AQ121" i="5"/>
  <c r="AM121" i="5"/>
  <c r="AY120" i="5"/>
  <c r="AU120" i="5"/>
  <c r="AQ120" i="5"/>
  <c r="AM120" i="5"/>
  <c r="AY119" i="5"/>
  <c r="AU119" i="5"/>
  <c r="AQ119" i="5"/>
  <c r="AM119" i="5"/>
  <c r="AY118" i="5"/>
  <c r="AU118" i="5"/>
  <c r="AQ118" i="5"/>
  <c r="AM118" i="5"/>
  <c r="AY117" i="5"/>
  <c r="AU117" i="5"/>
  <c r="AQ117" i="5"/>
  <c r="AM117" i="5"/>
  <c r="AY116" i="5"/>
  <c r="AU116" i="5"/>
  <c r="AQ116" i="5"/>
  <c r="AM116" i="5"/>
  <c r="AY115" i="5"/>
  <c r="AU115" i="5"/>
  <c r="AQ115" i="5"/>
  <c r="AM115" i="5"/>
  <c r="AY114" i="5"/>
  <c r="AU114" i="5"/>
  <c r="AQ114" i="5"/>
  <c r="AM114" i="5"/>
  <c r="AY113" i="5"/>
  <c r="AU113" i="5"/>
  <c r="AQ113" i="5"/>
  <c r="AM113" i="5"/>
  <c r="AY112" i="5"/>
  <c r="AU112" i="5"/>
  <c r="AQ112" i="5"/>
  <c r="AM112" i="5"/>
  <c r="AY111" i="5"/>
  <c r="AU111" i="5"/>
  <c r="AQ111" i="5"/>
  <c r="AM111" i="5"/>
  <c r="AY110" i="5"/>
  <c r="AU110" i="5"/>
  <c r="AQ110" i="5"/>
  <c r="AM110" i="5"/>
  <c r="AY109" i="5"/>
  <c r="AU109" i="5"/>
  <c r="AQ109" i="5"/>
  <c r="AM109" i="5"/>
  <c r="AY108" i="5"/>
  <c r="AU108" i="5"/>
  <c r="AQ108" i="5"/>
  <c r="AM108" i="5"/>
  <c r="AY107" i="5"/>
  <c r="AU107" i="5"/>
  <c r="AQ107" i="5"/>
  <c r="AM107" i="5"/>
  <c r="AY106" i="5"/>
  <c r="AU106" i="5"/>
  <c r="AQ106" i="5"/>
  <c r="AM106" i="5"/>
  <c r="AY105" i="5"/>
  <c r="AU105" i="5"/>
  <c r="AQ105" i="5"/>
  <c r="AM105" i="5"/>
  <c r="AY104" i="5"/>
  <c r="AU104" i="5"/>
  <c r="AQ104" i="5"/>
  <c r="AM104" i="5"/>
  <c r="AY103" i="5"/>
  <c r="AU103" i="5"/>
  <c r="AQ103" i="5"/>
  <c r="AM103" i="5"/>
  <c r="AY102" i="5"/>
  <c r="AU102" i="5"/>
  <c r="AQ102" i="5"/>
  <c r="AM102" i="5"/>
  <c r="AY101" i="5"/>
  <c r="AU101" i="5"/>
  <c r="AQ101" i="5"/>
  <c r="AM101" i="5"/>
  <c r="AY100" i="5"/>
  <c r="AU100" i="5"/>
  <c r="AQ100" i="5"/>
  <c r="AM100" i="5"/>
  <c r="AY99" i="5"/>
  <c r="AU99" i="5"/>
  <c r="AQ99" i="5"/>
  <c r="AM99" i="5"/>
  <c r="AY98" i="5"/>
  <c r="AU98" i="5"/>
  <c r="AQ98" i="5"/>
  <c r="AM98" i="5"/>
  <c r="AY97" i="5"/>
  <c r="AU97" i="5"/>
  <c r="AQ97" i="5"/>
  <c r="AM97" i="5"/>
  <c r="AY96" i="5"/>
  <c r="AU96" i="5"/>
  <c r="AQ96" i="5"/>
  <c r="AM96" i="5"/>
  <c r="AY95" i="5"/>
  <c r="AU95" i="5"/>
  <c r="AQ95" i="5"/>
  <c r="AM95" i="5"/>
  <c r="AY94" i="5"/>
  <c r="AU94" i="5"/>
  <c r="AQ94" i="5"/>
  <c r="AM94" i="5"/>
  <c r="AY93" i="5"/>
  <c r="AU93" i="5"/>
  <c r="AQ93" i="5"/>
  <c r="AM93" i="5"/>
  <c r="AY92" i="5"/>
  <c r="AU92" i="5"/>
  <c r="AQ92" i="5"/>
  <c r="AM92" i="5"/>
  <c r="AY91" i="5"/>
  <c r="AU91" i="5"/>
  <c r="AQ91" i="5"/>
  <c r="AM91" i="5"/>
  <c r="AY90" i="5"/>
  <c r="AU90" i="5"/>
  <c r="AQ90" i="5"/>
  <c r="AM90" i="5"/>
  <c r="AY89" i="5"/>
  <c r="AU89" i="5"/>
  <c r="AQ89" i="5"/>
  <c r="AM89" i="5"/>
  <c r="AY88" i="5"/>
  <c r="AU88" i="5"/>
  <c r="AQ88" i="5"/>
  <c r="AM88" i="5"/>
  <c r="AY87" i="5"/>
  <c r="AU87" i="5"/>
  <c r="AQ87" i="5"/>
  <c r="AM87" i="5"/>
  <c r="AY86" i="5"/>
  <c r="AU86" i="5"/>
  <c r="AQ86" i="5"/>
  <c r="AM86" i="5"/>
  <c r="AY85" i="5"/>
  <c r="AU85" i="5"/>
  <c r="AQ85" i="5"/>
  <c r="AM85" i="5"/>
  <c r="AY84" i="5"/>
  <c r="AU84" i="5"/>
  <c r="AQ84" i="5"/>
  <c r="AM84" i="5"/>
  <c r="AY83" i="5"/>
  <c r="AU83" i="5"/>
  <c r="AQ83" i="5"/>
  <c r="AM83" i="5"/>
  <c r="AY82" i="5"/>
  <c r="AU82" i="5"/>
  <c r="AQ82" i="5"/>
  <c r="AM82" i="5"/>
  <c r="AY81" i="5"/>
  <c r="AU81" i="5"/>
  <c r="AQ81" i="5"/>
  <c r="AM81" i="5"/>
  <c r="AY80" i="5"/>
  <c r="AU80" i="5"/>
  <c r="AQ80" i="5"/>
  <c r="AM80" i="5"/>
  <c r="AY79" i="5"/>
  <c r="AU79" i="5"/>
  <c r="AQ79" i="5"/>
  <c r="AM79" i="5"/>
  <c r="AY78" i="5"/>
  <c r="AU78" i="5"/>
  <c r="AQ78" i="5"/>
  <c r="AM78" i="5"/>
  <c r="AY77" i="5"/>
  <c r="AU77" i="5"/>
  <c r="AQ77" i="5"/>
  <c r="AM77" i="5"/>
  <c r="AY76" i="5"/>
  <c r="AU76" i="5"/>
  <c r="AQ76" i="5"/>
  <c r="AM76" i="5"/>
  <c r="AY75" i="5"/>
  <c r="AU75" i="5"/>
  <c r="AQ75" i="5"/>
  <c r="AM75" i="5"/>
  <c r="AY74" i="5"/>
  <c r="AU74" i="5"/>
  <c r="AQ74" i="5"/>
  <c r="AM74" i="5"/>
  <c r="AY73" i="5"/>
  <c r="AU73" i="5"/>
  <c r="AQ73" i="5"/>
  <c r="AM73" i="5"/>
  <c r="AY72" i="5"/>
  <c r="AU72" i="5"/>
  <c r="AQ72" i="5"/>
  <c r="AM72" i="5"/>
  <c r="AY71" i="5"/>
  <c r="AU71" i="5"/>
  <c r="AQ71" i="5"/>
  <c r="AM71" i="5"/>
  <c r="AY70" i="5"/>
  <c r="AU70" i="5"/>
  <c r="AQ70" i="5"/>
  <c r="AM70" i="5"/>
  <c r="AY69" i="5"/>
  <c r="AU69" i="5"/>
  <c r="AQ69" i="5"/>
  <c r="AM69" i="5"/>
  <c r="AY68" i="5"/>
  <c r="AU68" i="5"/>
  <c r="AQ68" i="5"/>
  <c r="AM68" i="5"/>
  <c r="AY67" i="5"/>
  <c r="AU67" i="5"/>
  <c r="AQ67" i="5"/>
  <c r="AM67" i="5"/>
  <c r="AY66" i="5"/>
  <c r="AU66" i="5"/>
  <c r="AQ66" i="5"/>
  <c r="AM66" i="5"/>
  <c r="AY65" i="5"/>
  <c r="AU65" i="5"/>
  <c r="AQ65" i="5"/>
  <c r="AM65" i="5"/>
  <c r="AY64" i="5"/>
  <c r="AU64" i="5"/>
  <c r="AQ64" i="5"/>
  <c r="AM64" i="5"/>
  <c r="AY63" i="5"/>
  <c r="AU63" i="5"/>
  <c r="AQ63" i="5"/>
  <c r="AM63" i="5"/>
  <c r="AY62" i="5"/>
  <c r="AU62" i="5"/>
  <c r="AQ62" i="5"/>
  <c r="AM62" i="5"/>
  <c r="AY61" i="5"/>
  <c r="AU61" i="5"/>
  <c r="AQ61" i="5"/>
  <c r="AM61" i="5"/>
  <c r="AY60" i="5"/>
  <c r="AU60" i="5"/>
  <c r="AQ60" i="5"/>
  <c r="AM60" i="5"/>
  <c r="AY59" i="5"/>
  <c r="AU59" i="5"/>
  <c r="AQ59" i="5"/>
  <c r="AM59" i="5"/>
  <c r="AY58" i="5"/>
  <c r="AU58" i="5"/>
  <c r="AQ58" i="5"/>
  <c r="AM58" i="5"/>
  <c r="AY57" i="5"/>
  <c r="AU57" i="5"/>
  <c r="AQ57" i="5"/>
  <c r="AM57" i="5"/>
  <c r="AY56" i="5"/>
  <c r="AU56" i="5"/>
  <c r="AQ56" i="5"/>
  <c r="AM56" i="5"/>
  <c r="AY55" i="5"/>
  <c r="AU55" i="5"/>
  <c r="AQ55" i="5"/>
  <c r="AM55" i="5"/>
  <c r="AY54" i="5"/>
  <c r="AU54" i="5"/>
  <c r="AQ54" i="5"/>
  <c r="AM54" i="5"/>
  <c r="AY53" i="5"/>
  <c r="AU53" i="5"/>
  <c r="AQ53" i="5"/>
  <c r="AM53" i="5"/>
  <c r="AY52" i="5"/>
  <c r="AU52" i="5"/>
  <c r="AQ52" i="5"/>
  <c r="AM52" i="5"/>
  <c r="AY51" i="5"/>
  <c r="AU51" i="5"/>
  <c r="AQ51" i="5"/>
  <c r="AM51" i="5"/>
  <c r="AY50" i="5"/>
  <c r="AU50" i="5"/>
  <c r="AQ50" i="5"/>
  <c r="AM50" i="5"/>
  <c r="AY49" i="5"/>
  <c r="AU49" i="5"/>
  <c r="AQ49" i="5"/>
  <c r="AM49" i="5"/>
  <c r="AY48" i="5"/>
  <c r="AU48" i="5"/>
  <c r="AQ48" i="5"/>
  <c r="AM48" i="5"/>
  <c r="AY47" i="5"/>
  <c r="AU47" i="5"/>
  <c r="AQ47" i="5"/>
  <c r="AM47" i="5"/>
  <c r="AY46" i="5"/>
  <c r="AU46" i="5"/>
  <c r="AQ46" i="5"/>
  <c r="AM46" i="5"/>
  <c r="AY45" i="5"/>
  <c r="AU45" i="5"/>
  <c r="AQ45" i="5"/>
  <c r="AM45" i="5"/>
  <c r="AY44" i="5"/>
  <c r="AU44" i="5"/>
  <c r="AQ44" i="5"/>
  <c r="AM44" i="5"/>
  <c r="AY43" i="5"/>
  <c r="AU43" i="5"/>
  <c r="AQ43" i="5"/>
  <c r="AM43" i="5"/>
  <c r="AY42" i="5"/>
  <c r="AU42" i="5"/>
  <c r="AQ42" i="5"/>
  <c r="AM42" i="5"/>
  <c r="AY41" i="5"/>
  <c r="AU41" i="5"/>
  <c r="AQ41" i="5"/>
  <c r="AM41" i="5"/>
  <c r="AY40" i="5"/>
  <c r="AU40" i="5"/>
  <c r="AQ40" i="5"/>
  <c r="AM40" i="5"/>
  <c r="AY39" i="5"/>
  <c r="AU39" i="5"/>
  <c r="AQ39" i="5"/>
  <c r="AM39" i="5"/>
  <c r="AY38" i="5"/>
  <c r="AU38" i="5"/>
  <c r="AQ38" i="5"/>
  <c r="AM38" i="5"/>
  <c r="AY37" i="5"/>
  <c r="AU37" i="5"/>
  <c r="AQ37" i="5"/>
  <c r="AM37" i="5"/>
  <c r="AY36" i="5"/>
  <c r="AU36" i="5"/>
  <c r="AQ36" i="5"/>
  <c r="AM36" i="5"/>
  <c r="AY35" i="5"/>
  <c r="AU35" i="5"/>
  <c r="AQ35" i="5"/>
  <c r="AM35" i="5"/>
  <c r="AY34" i="5"/>
  <c r="AU34" i="5"/>
  <c r="AQ34" i="5"/>
  <c r="AM34" i="5"/>
  <c r="AY33" i="5"/>
  <c r="AU33" i="5"/>
  <c r="AQ33" i="5"/>
  <c r="AM33" i="5"/>
  <c r="AY32" i="5"/>
  <c r="AU32" i="5"/>
  <c r="AQ32" i="5"/>
  <c r="AM32" i="5"/>
  <c r="AY31" i="5"/>
  <c r="AU31" i="5"/>
  <c r="AQ31" i="5"/>
  <c r="AM31" i="5"/>
  <c r="AY30" i="5"/>
  <c r="AU30" i="5"/>
  <c r="AQ30" i="5"/>
  <c r="AM30" i="5"/>
  <c r="AY29" i="5"/>
  <c r="AU29" i="5"/>
  <c r="AQ29" i="5"/>
  <c r="AM29" i="5"/>
  <c r="AY28" i="5"/>
  <c r="AU28" i="5"/>
  <c r="AQ28" i="5"/>
  <c r="AM28" i="5"/>
  <c r="AY27" i="5"/>
  <c r="AU27" i="5"/>
  <c r="AQ27" i="5"/>
  <c r="AM27" i="5"/>
  <c r="AY26" i="5"/>
  <c r="AU26" i="5"/>
  <c r="AQ26" i="5"/>
  <c r="AM26" i="5"/>
  <c r="AY25" i="5"/>
  <c r="AU25" i="5"/>
  <c r="AQ25" i="5"/>
  <c r="AM25" i="5"/>
  <c r="AY24" i="5"/>
  <c r="AU24" i="5"/>
  <c r="AQ24" i="5"/>
  <c r="AM24" i="5"/>
  <c r="AY23" i="5"/>
  <c r="AU23" i="5"/>
  <c r="AQ23" i="5"/>
  <c r="AY22" i="5"/>
  <c r="AU22" i="5"/>
  <c r="AQ22" i="5"/>
  <c r="AY21" i="5"/>
  <c r="AU21" i="5"/>
  <c r="AQ21" i="5"/>
  <c r="AH320" i="5"/>
  <c r="AD320" i="5"/>
  <c r="Z320" i="5"/>
  <c r="V320" i="5"/>
  <c r="AH319" i="5"/>
  <c r="AD319" i="5"/>
  <c r="Z319" i="5"/>
  <c r="V319" i="5"/>
  <c r="AH318" i="5"/>
  <c r="AD318" i="5"/>
  <c r="Z318" i="5"/>
  <c r="V318" i="5"/>
  <c r="AH317" i="5"/>
  <c r="AD317" i="5"/>
  <c r="Z317" i="5"/>
  <c r="V317" i="5"/>
  <c r="AH316" i="5"/>
  <c r="AD316" i="5"/>
  <c r="Z316" i="5"/>
  <c r="V316" i="5"/>
  <c r="AH315" i="5"/>
  <c r="AD315" i="5"/>
  <c r="Z315" i="5"/>
  <c r="V315" i="5"/>
  <c r="AH314" i="5"/>
  <c r="AD314" i="5"/>
  <c r="Z314" i="5"/>
  <c r="V314" i="5"/>
  <c r="AH313" i="5"/>
  <c r="AD313" i="5"/>
  <c r="Z313" i="5"/>
  <c r="V313" i="5"/>
  <c r="AH312" i="5"/>
  <c r="AD312" i="5"/>
  <c r="Z312" i="5"/>
  <c r="V312" i="5"/>
  <c r="AH311" i="5"/>
  <c r="AD311" i="5"/>
  <c r="Z311" i="5"/>
  <c r="V311" i="5"/>
  <c r="AH310" i="5"/>
  <c r="AD310" i="5"/>
  <c r="Z310" i="5"/>
  <c r="V310" i="5"/>
  <c r="AH309" i="5"/>
  <c r="AD309" i="5"/>
  <c r="Z309" i="5"/>
  <c r="V309" i="5"/>
  <c r="AH308" i="5"/>
  <c r="AD308" i="5"/>
  <c r="Z308" i="5"/>
  <c r="V308" i="5"/>
  <c r="AH307" i="5"/>
  <c r="AD307" i="5"/>
  <c r="Z307" i="5"/>
  <c r="V307" i="5"/>
  <c r="AH306" i="5"/>
  <c r="AD306" i="5"/>
  <c r="Z306" i="5"/>
  <c r="V306" i="5"/>
  <c r="AH305" i="5"/>
  <c r="AD305" i="5"/>
  <c r="Z305" i="5"/>
  <c r="V305" i="5"/>
  <c r="AH304" i="5"/>
  <c r="AD304" i="5"/>
  <c r="Z304" i="5"/>
  <c r="V304" i="5"/>
  <c r="AH303" i="5"/>
  <c r="AD303" i="5"/>
  <c r="Z303" i="5"/>
  <c r="V303" i="5"/>
  <c r="AH302" i="5"/>
  <c r="AD302" i="5"/>
  <c r="Z302" i="5"/>
  <c r="V302" i="5"/>
  <c r="AH301" i="5"/>
  <c r="AD301" i="5"/>
  <c r="Z301" i="5"/>
  <c r="V301" i="5"/>
  <c r="AH300" i="5"/>
  <c r="AD300" i="5"/>
  <c r="Z300" i="5"/>
  <c r="V300" i="5"/>
  <c r="AH299" i="5"/>
  <c r="AD299" i="5"/>
  <c r="Z299" i="5"/>
  <c r="V299" i="5"/>
  <c r="AH298" i="5"/>
  <c r="AD298" i="5"/>
  <c r="Z298" i="5"/>
  <c r="V298" i="5"/>
  <c r="AH297" i="5"/>
  <c r="AD297" i="5"/>
  <c r="Z297" i="5"/>
  <c r="V297" i="5"/>
  <c r="AH296" i="5"/>
  <c r="AD296" i="5"/>
  <c r="Z296" i="5"/>
  <c r="V296" i="5"/>
  <c r="AH295" i="5"/>
  <c r="AD295" i="5"/>
  <c r="Z295" i="5"/>
  <c r="V295" i="5"/>
  <c r="AH294" i="5"/>
  <c r="AD294" i="5"/>
  <c r="Z294" i="5"/>
  <c r="V294" i="5"/>
  <c r="AH293" i="5"/>
  <c r="AD293" i="5"/>
  <c r="Z293" i="5"/>
  <c r="V293" i="5"/>
  <c r="AH292" i="5"/>
  <c r="AD292" i="5"/>
  <c r="Z292" i="5"/>
  <c r="V292" i="5"/>
  <c r="AH291" i="5"/>
  <c r="AD291" i="5"/>
  <c r="Z291" i="5"/>
  <c r="V291" i="5"/>
  <c r="AH290" i="5"/>
  <c r="AD290" i="5"/>
  <c r="Z290" i="5"/>
  <c r="V290" i="5"/>
  <c r="AH289" i="5"/>
  <c r="AD289" i="5"/>
  <c r="Z289" i="5"/>
  <c r="V289" i="5"/>
  <c r="AH288" i="5"/>
  <c r="AD288" i="5"/>
  <c r="Z288" i="5"/>
  <c r="V288" i="5"/>
  <c r="AH287" i="5"/>
  <c r="AD287" i="5"/>
  <c r="Z287" i="5"/>
  <c r="V287" i="5"/>
  <c r="AH286" i="5"/>
  <c r="AD286" i="5"/>
  <c r="Z286" i="5"/>
  <c r="V286" i="5"/>
  <c r="AH285" i="5"/>
  <c r="AD285" i="5"/>
  <c r="Z285" i="5"/>
  <c r="V285" i="5"/>
  <c r="AH284" i="5"/>
  <c r="AD284" i="5"/>
  <c r="Z284" i="5"/>
  <c r="V284" i="5"/>
  <c r="AH283" i="5"/>
  <c r="AD283" i="5"/>
  <c r="Z283" i="5"/>
  <c r="V283" i="5"/>
  <c r="AH282" i="5"/>
  <c r="AD282" i="5"/>
  <c r="Z282" i="5"/>
  <c r="V282" i="5"/>
  <c r="AH281" i="5"/>
  <c r="AD281" i="5"/>
  <c r="Z281" i="5"/>
  <c r="V281" i="5"/>
  <c r="AH280" i="5"/>
  <c r="AD280" i="5"/>
  <c r="Z280" i="5"/>
  <c r="V280" i="5"/>
  <c r="AH279" i="5"/>
  <c r="AD279" i="5"/>
  <c r="Z279" i="5"/>
  <c r="V279" i="5"/>
  <c r="AH278" i="5"/>
  <c r="AD278" i="5"/>
  <c r="Z278" i="5"/>
  <c r="V278" i="5"/>
  <c r="AH277" i="5"/>
  <c r="AD277" i="5"/>
  <c r="Z277" i="5"/>
  <c r="V277" i="5"/>
  <c r="AH276" i="5"/>
  <c r="AD276" i="5"/>
  <c r="Z276" i="5"/>
  <c r="V276" i="5"/>
  <c r="AH275" i="5"/>
  <c r="AD275" i="5"/>
  <c r="Z275" i="5"/>
  <c r="V275" i="5"/>
  <c r="AH274" i="5"/>
  <c r="AD274" i="5"/>
  <c r="Z274" i="5"/>
  <c r="V274" i="5"/>
  <c r="AH273" i="5"/>
  <c r="AD273" i="5"/>
  <c r="Z273" i="5"/>
  <c r="V273" i="5"/>
  <c r="AH272" i="5"/>
  <c r="AD272" i="5"/>
  <c r="Z272" i="5"/>
  <c r="V272" i="5"/>
  <c r="AH271" i="5"/>
  <c r="AD271" i="5"/>
  <c r="Z271" i="5"/>
  <c r="V271" i="5"/>
  <c r="AH270" i="5"/>
  <c r="AD270" i="5"/>
  <c r="Z270" i="5"/>
  <c r="V270" i="5"/>
  <c r="AH269" i="5"/>
  <c r="AD269" i="5"/>
  <c r="Z269" i="5"/>
  <c r="V269" i="5"/>
  <c r="AH268" i="5"/>
  <c r="AD268" i="5"/>
  <c r="Z268" i="5"/>
  <c r="V268" i="5"/>
  <c r="AH267" i="5"/>
  <c r="AD267" i="5"/>
  <c r="Z267" i="5"/>
  <c r="V267" i="5"/>
  <c r="AH266" i="5"/>
  <c r="AD266" i="5"/>
  <c r="Z266" i="5"/>
  <c r="V266" i="5"/>
  <c r="AH265" i="5"/>
  <c r="AD265" i="5"/>
  <c r="Z265" i="5"/>
  <c r="V265" i="5"/>
  <c r="AH264" i="5"/>
  <c r="AD264" i="5"/>
  <c r="Z264" i="5"/>
  <c r="V264" i="5"/>
  <c r="AH263" i="5"/>
  <c r="AD263" i="5"/>
  <c r="Z263" i="5"/>
  <c r="V263" i="5"/>
  <c r="AH262" i="5"/>
  <c r="AD262" i="5"/>
  <c r="Z262" i="5"/>
  <c r="V262" i="5"/>
  <c r="AH261" i="5"/>
  <c r="AD261" i="5"/>
  <c r="Z261" i="5"/>
  <c r="V261" i="5"/>
  <c r="AH260" i="5"/>
  <c r="AD260" i="5"/>
  <c r="Z260" i="5"/>
  <c r="V260" i="5"/>
  <c r="AH259" i="5"/>
  <c r="AD259" i="5"/>
  <c r="Z259" i="5"/>
  <c r="V259" i="5"/>
  <c r="AH258" i="5"/>
  <c r="AD258" i="5"/>
  <c r="Z258" i="5"/>
  <c r="V258" i="5"/>
  <c r="AH257" i="5"/>
  <c r="AD257" i="5"/>
  <c r="Z257" i="5"/>
  <c r="V257" i="5"/>
  <c r="AH256" i="5"/>
  <c r="AD256" i="5"/>
  <c r="Z256" i="5"/>
  <c r="V256" i="5"/>
  <c r="AH255" i="5"/>
  <c r="AD255" i="5"/>
  <c r="Z255" i="5"/>
  <c r="V255" i="5"/>
  <c r="AH254" i="5"/>
  <c r="AD254" i="5"/>
  <c r="Z254" i="5"/>
  <c r="V254" i="5"/>
  <c r="AH253" i="5"/>
  <c r="AD253" i="5"/>
  <c r="Z253" i="5"/>
  <c r="V253" i="5"/>
  <c r="AH252" i="5"/>
  <c r="AD252" i="5"/>
  <c r="Z252" i="5"/>
  <c r="V252" i="5"/>
  <c r="AH251" i="5"/>
  <c r="AD251" i="5"/>
  <c r="Z251" i="5"/>
  <c r="V251" i="5"/>
  <c r="AH250" i="5"/>
  <c r="AD250" i="5"/>
  <c r="Z250" i="5"/>
  <c r="V250" i="5"/>
  <c r="AH249" i="5"/>
  <c r="AD249" i="5"/>
  <c r="Z249" i="5"/>
  <c r="V249" i="5"/>
  <c r="AH248" i="5"/>
  <c r="AD248" i="5"/>
  <c r="Z248" i="5"/>
  <c r="V248" i="5"/>
  <c r="AH247" i="5"/>
  <c r="AD247" i="5"/>
  <c r="Z247" i="5"/>
  <c r="V247" i="5"/>
  <c r="AH246" i="5"/>
  <c r="AD246" i="5"/>
  <c r="Z246" i="5"/>
  <c r="V246" i="5"/>
  <c r="AH245" i="5"/>
  <c r="AD245" i="5"/>
  <c r="Z245" i="5"/>
  <c r="V245" i="5"/>
  <c r="AH244" i="5"/>
  <c r="AD244" i="5"/>
  <c r="Z244" i="5"/>
  <c r="V244" i="5"/>
  <c r="AH243" i="5"/>
  <c r="AD243" i="5"/>
  <c r="Z243" i="5"/>
  <c r="V243" i="5"/>
  <c r="AH242" i="5"/>
  <c r="AD242" i="5"/>
  <c r="Z242" i="5"/>
  <c r="V242" i="5"/>
  <c r="AH241" i="5"/>
  <c r="AD241" i="5"/>
  <c r="Z241" i="5"/>
  <c r="V241" i="5"/>
  <c r="AH240" i="5"/>
  <c r="AD240" i="5"/>
  <c r="Z240" i="5"/>
  <c r="V240" i="5"/>
  <c r="AH239" i="5"/>
  <c r="AD239" i="5"/>
  <c r="Z239" i="5"/>
  <c r="V239" i="5"/>
  <c r="AH238" i="5"/>
  <c r="AD238" i="5"/>
  <c r="Z238" i="5"/>
  <c r="V238" i="5"/>
  <c r="AH237" i="5"/>
  <c r="AD237" i="5"/>
  <c r="Z237" i="5"/>
  <c r="V237" i="5"/>
  <c r="AH236" i="5"/>
  <c r="AD236" i="5"/>
  <c r="Z236" i="5"/>
  <c r="V236" i="5"/>
  <c r="AH235" i="5"/>
  <c r="AD235" i="5"/>
  <c r="Z235" i="5"/>
  <c r="V235" i="5"/>
  <c r="AH234" i="5"/>
  <c r="AD234" i="5"/>
  <c r="Z234" i="5"/>
  <c r="V234" i="5"/>
  <c r="AH233" i="5"/>
  <c r="AD233" i="5"/>
  <c r="Z233" i="5"/>
  <c r="V233" i="5"/>
  <c r="AH232" i="5"/>
  <c r="AD232" i="5"/>
  <c r="Z232" i="5"/>
  <c r="V232" i="5"/>
  <c r="AH231" i="5"/>
  <c r="AD231" i="5"/>
  <c r="Z231" i="5"/>
  <c r="V231" i="5"/>
  <c r="AH230" i="5"/>
  <c r="AD230" i="5"/>
  <c r="Z230" i="5"/>
  <c r="V230" i="5"/>
  <c r="AH229" i="5"/>
  <c r="AD229" i="5"/>
  <c r="Z229" i="5"/>
  <c r="V229" i="5"/>
  <c r="AH228" i="5"/>
  <c r="AD228" i="5"/>
  <c r="Z228" i="5"/>
  <c r="V228" i="5"/>
  <c r="AH227" i="5"/>
  <c r="AD227" i="5"/>
  <c r="Z227" i="5"/>
  <c r="V227" i="5"/>
  <c r="AH226" i="5"/>
  <c r="AD226" i="5"/>
  <c r="Z226" i="5"/>
  <c r="V226" i="5"/>
  <c r="AH225" i="5"/>
  <c r="AD225" i="5"/>
  <c r="Z225" i="5"/>
  <c r="V225" i="5"/>
  <c r="AH224" i="5"/>
  <c r="AD224" i="5"/>
  <c r="Z224" i="5"/>
  <c r="V224" i="5"/>
  <c r="AH223" i="5"/>
  <c r="AD223" i="5"/>
  <c r="Z223" i="5"/>
  <c r="V223" i="5"/>
  <c r="AH222" i="5"/>
  <c r="AD222" i="5"/>
  <c r="Z222" i="5"/>
  <c r="V222" i="5"/>
  <c r="AH221" i="5"/>
  <c r="AD221" i="5"/>
  <c r="Z221" i="5"/>
  <c r="V221" i="5"/>
  <c r="AH220" i="5"/>
  <c r="AD220" i="5"/>
  <c r="Z220" i="5"/>
  <c r="V220" i="5"/>
  <c r="AH219" i="5"/>
  <c r="AD219" i="5"/>
  <c r="Z219" i="5"/>
  <c r="V219" i="5"/>
  <c r="AH218" i="5"/>
  <c r="AD218" i="5"/>
  <c r="Z218" i="5"/>
  <c r="V218" i="5"/>
  <c r="AH217" i="5"/>
  <c r="AD217" i="5"/>
  <c r="Z217" i="5"/>
  <c r="V217" i="5"/>
  <c r="AH216" i="5"/>
  <c r="AD216" i="5"/>
  <c r="Z216" i="5"/>
  <c r="V216" i="5"/>
  <c r="AH215" i="5"/>
  <c r="AD215" i="5"/>
  <c r="Z215" i="5"/>
  <c r="V215" i="5"/>
  <c r="AH214" i="5"/>
  <c r="AD214" i="5"/>
  <c r="Z214" i="5"/>
  <c r="V214" i="5"/>
  <c r="AH213" i="5"/>
  <c r="AD213" i="5"/>
  <c r="Z213" i="5"/>
  <c r="V213" i="5"/>
  <c r="AH212" i="5"/>
  <c r="AD212" i="5"/>
  <c r="Z212" i="5"/>
  <c r="V212" i="5"/>
  <c r="AH211" i="5"/>
  <c r="AD211" i="5"/>
  <c r="Z211" i="5"/>
  <c r="V211" i="5"/>
  <c r="AH210" i="5"/>
  <c r="AD210" i="5"/>
  <c r="Z210" i="5"/>
  <c r="V210" i="5"/>
  <c r="AH209" i="5"/>
  <c r="AD209" i="5"/>
  <c r="Z209" i="5"/>
  <c r="V209" i="5"/>
  <c r="AH208" i="5"/>
  <c r="AD208" i="5"/>
  <c r="Z208" i="5"/>
  <c r="V208" i="5"/>
  <c r="AH207" i="5"/>
  <c r="AD207" i="5"/>
  <c r="Z207" i="5"/>
  <c r="V207" i="5"/>
  <c r="AH206" i="5"/>
  <c r="AD206" i="5"/>
  <c r="Z206" i="5"/>
  <c r="V206" i="5"/>
  <c r="AH205" i="5"/>
  <c r="AD205" i="5"/>
  <c r="Z205" i="5"/>
  <c r="V205" i="5"/>
  <c r="AH204" i="5"/>
  <c r="AD204" i="5"/>
  <c r="Z204" i="5"/>
  <c r="V204" i="5"/>
  <c r="AH203" i="5"/>
  <c r="AD203" i="5"/>
  <c r="Z203" i="5"/>
  <c r="V203" i="5"/>
  <c r="AH202" i="5"/>
  <c r="AD202" i="5"/>
  <c r="Z202" i="5"/>
  <c r="V202" i="5"/>
  <c r="AH201" i="5"/>
  <c r="AD201" i="5"/>
  <c r="Z201" i="5"/>
  <c r="V201" i="5"/>
  <c r="AH200" i="5"/>
  <c r="AD200" i="5"/>
  <c r="Z200" i="5"/>
  <c r="V200" i="5"/>
  <c r="AH199" i="5"/>
  <c r="AD199" i="5"/>
  <c r="Z199" i="5"/>
  <c r="V199" i="5"/>
  <c r="AH198" i="5"/>
  <c r="AD198" i="5"/>
  <c r="Z198" i="5"/>
  <c r="V198" i="5"/>
  <c r="AH197" i="5"/>
  <c r="AD197" i="5"/>
  <c r="Z197" i="5"/>
  <c r="V197" i="5"/>
  <c r="AH196" i="5"/>
  <c r="AD196" i="5"/>
  <c r="Z196" i="5"/>
  <c r="V196" i="5"/>
  <c r="AH195" i="5"/>
  <c r="AD195" i="5"/>
  <c r="Z195" i="5"/>
  <c r="V195" i="5"/>
  <c r="AH194" i="5"/>
  <c r="AD194" i="5"/>
  <c r="Z194" i="5"/>
  <c r="V194" i="5"/>
  <c r="AH193" i="5"/>
  <c r="AD193" i="5"/>
  <c r="Z193" i="5"/>
  <c r="V193" i="5"/>
  <c r="AH192" i="5"/>
  <c r="AD192" i="5"/>
  <c r="Z192" i="5"/>
  <c r="V192" i="5"/>
  <c r="AH191" i="5"/>
  <c r="AD191" i="5"/>
  <c r="Z191" i="5"/>
  <c r="V191" i="5"/>
  <c r="AH190" i="5"/>
  <c r="AD190" i="5"/>
  <c r="Z190" i="5"/>
  <c r="V190" i="5"/>
  <c r="AH189" i="5"/>
  <c r="AD189" i="5"/>
  <c r="Z189" i="5"/>
  <c r="V189" i="5"/>
  <c r="AH188" i="5"/>
  <c r="AD188" i="5"/>
  <c r="Z188" i="5"/>
  <c r="V188" i="5"/>
  <c r="AH187" i="5"/>
  <c r="AD187" i="5"/>
  <c r="Z187" i="5"/>
  <c r="V187" i="5"/>
  <c r="AH186" i="5"/>
  <c r="AD186" i="5"/>
  <c r="Z186" i="5"/>
  <c r="V186" i="5"/>
  <c r="AH185" i="5"/>
  <c r="AD185" i="5"/>
  <c r="Z185" i="5"/>
  <c r="V185" i="5"/>
  <c r="AH184" i="5"/>
  <c r="AD184" i="5"/>
  <c r="Z184" i="5"/>
  <c r="V184" i="5"/>
  <c r="AH183" i="5"/>
  <c r="AD183" i="5"/>
  <c r="Z183" i="5"/>
  <c r="V183" i="5"/>
  <c r="AH182" i="5"/>
  <c r="AD182" i="5"/>
  <c r="Z182" i="5"/>
  <c r="V182" i="5"/>
  <c r="AH181" i="5"/>
  <c r="AD181" i="5"/>
  <c r="Z181" i="5"/>
  <c r="V181" i="5"/>
  <c r="AH180" i="5"/>
  <c r="AD180" i="5"/>
  <c r="Z180" i="5"/>
  <c r="V180" i="5"/>
  <c r="AH179" i="5"/>
  <c r="AD179" i="5"/>
  <c r="Z179" i="5"/>
  <c r="V179" i="5"/>
  <c r="AH178" i="5"/>
  <c r="AD178" i="5"/>
  <c r="Z178" i="5"/>
  <c r="V178" i="5"/>
  <c r="AH177" i="5"/>
  <c r="AD177" i="5"/>
  <c r="Z177" i="5"/>
  <c r="V177" i="5"/>
  <c r="AH176" i="5"/>
  <c r="AD176" i="5"/>
  <c r="Z176" i="5"/>
  <c r="V176" i="5"/>
  <c r="AH175" i="5"/>
  <c r="AD175" i="5"/>
  <c r="Z175" i="5"/>
  <c r="V175" i="5"/>
  <c r="AH174" i="5"/>
  <c r="AD174" i="5"/>
  <c r="Z174" i="5"/>
  <c r="V174" i="5"/>
  <c r="AH173" i="5"/>
  <c r="AD173" i="5"/>
  <c r="Z173" i="5"/>
  <c r="V173" i="5"/>
  <c r="AH172" i="5"/>
  <c r="AD172" i="5"/>
  <c r="Z172" i="5"/>
  <c r="V172" i="5"/>
  <c r="AH171" i="5"/>
  <c r="AD171" i="5"/>
  <c r="Z171" i="5"/>
  <c r="V171" i="5"/>
  <c r="AH170" i="5"/>
  <c r="AD170" i="5"/>
  <c r="Z170" i="5"/>
  <c r="V170" i="5"/>
  <c r="AH169" i="5"/>
  <c r="AD169" i="5"/>
  <c r="Z169" i="5"/>
  <c r="V169" i="5"/>
  <c r="AH168" i="5"/>
  <c r="AD168" i="5"/>
  <c r="Z168" i="5"/>
  <c r="V168" i="5"/>
  <c r="AH167" i="5"/>
  <c r="AD167" i="5"/>
  <c r="Z167" i="5"/>
  <c r="V167" i="5"/>
  <c r="AH166" i="5"/>
  <c r="AD166" i="5"/>
  <c r="Z166" i="5"/>
  <c r="V166" i="5"/>
  <c r="AH165" i="5"/>
  <c r="AD165" i="5"/>
  <c r="Z165" i="5"/>
  <c r="V165" i="5"/>
  <c r="AH164" i="5"/>
  <c r="AD164" i="5"/>
  <c r="Z164" i="5"/>
  <c r="V164" i="5"/>
  <c r="AH163" i="5"/>
  <c r="AD163" i="5"/>
  <c r="Z163" i="5"/>
  <c r="V163" i="5"/>
  <c r="AH162" i="5"/>
  <c r="AD162" i="5"/>
  <c r="Z162" i="5"/>
  <c r="V162" i="5"/>
  <c r="AH161" i="5"/>
  <c r="AD161" i="5"/>
  <c r="Z161" i="5"/>
  <c r="V161" i="5"/>
  <c r="AH160" i="5"/>
  <c r="AD160" i="5"/>
  <c r="Z160" i="5"/>
  <c r="V160" i="5"/>
  <c r="AH159" i="5"/>
  <c r="AD159" i="5"/>
  <c r="Z159" i="5"/>
  <c r="V159" i="5"/>
  <c r="AH158" i="5"/>
  <c r="AD158" i="5"/>
  <c r="Z158" i="5"/>
  <c r="V158" i="5"/>
  <c r="AH157" i="5"/>
  <c r="AD157" i="5"/>
  <c r="Z157" i="5"/>
  <c r="V157" i="5"/>
  <c r="AH156" i="5"/>
  <c r="AD156" i="5"/>
  <c r="Z156" i="5"/>
  <c r="V156" i="5"/>
  <c r="AH155" i="5"/>
  <c r="AD155" i="5"/>
  <c r="Z155" i="5"/>
  <c r="V155" i="5"/>
  <c r="AH154" i="5"/>
  <c r="AD154" i="5"/>
  <c r="Z154" i="5"/>
  <c r="V154" i="5"/>
  <c r="AH153" i="5"/>
  <c r="AD153" i="5"/>
  <c r="Z153" i="5"/>
  <c r="V153" i="5"/>
  <c r="AH152" i="5"/>
  <c r="AD152" i="5"/>
  <c r="Z152" i="5"/>
  <c r="V152" i="5"/>
  <c r="AH151" i="5"/>
  <c r="AD151" i="5"/>
  <c r="Z151" i="5"/>
  <c r="V151" i="5"/>
  <c r="AH150" i="5"/>
  <c r="AD150" i="5"/>
  <c r="Z150" i="5"/>
  <c r="V150" i="5"/>
  <c r="AH149" i="5"/>
  <c r="AD149" i="5"/>
  <c r="Z149" i="5"/>
  <c r="V149" i="5"/>
  <c r="AH148" i="5"/>
  <c r="AD148" i="5"/>
  <c r="Z148" i="5"/>
  <c r="V148" i="5"/>
  <c r="AH147" i="5"/>
  <c r="AD147" i="5"/>
  <c r="Z147" i="5"/>
  <c r="V147" i="5"/>
  <c r="AH146" i="5"/>
  <c r="AD146" i="5"/>
  <c r="Z146" i="5"/>
  <c r="V146" i="5"/>
  <c r="AH145" i="5"/>
  <c r="AD145" i="5"/>
  <c r="Z145" i="5"/>
  <c r="V145" i="5"/>
  <c r="AH144" i="5"/>
  <c r="AD144" i="5"/>
  <c r="Z144" i="5"/>
  <c r="V144" i="5"/>
  <c r="AH143" i="5"/>
  <c r="AD143" i="5"/>
  <c r="Z143" i="5"/>
  <c r="V143" i="5"/>
  <c r="AH142" i="5"/>
  <c r="AD142" i="5"/>
  <c r="Z142" i="5"/>
  <c r="V142" i="5"/>
  <c r="AH141" i="5"/>
  <c r="AD141" i="5"/>
  <c r="Z141" i="5"/>
  <c r="V141" i="5"/>
  <c r="AH140" i="5"/>
  <c r="AD140" i="5"/>
  <c r="Z140" i="5"/>
  <c r="V140" i="5"/>
  <c r="AH139" i="5"/>
  <c r="AD139" i="5"/>
  <c r="Z139" i="5"/>
  <c r="V139" i="5"/>
  <c r="AH138" i="5"/>
  <c r="AD138" i="5"/>
  <c r="Z138" i="5"/>
  <c r="V138" i="5"/>
  <c r="AH137" i="5"/>
  <c r="AD137" i="5"/>
  <c r="Z137" i="5"/>
  <c r="V137" i="5"/>
  <c r="AH136" i="5"/>
  <c r="AD136" i="5"/>
  <c r="Z136" i="5"/>
  <c r="V136" i="5"/>
  <c r="AH135" i="5"/>
  <c r="AD135" i="5"/>
  <c r="Z135" i="5"/>
  <c r="V135" i="5"/>
  <c r="AH134" i="5"/>
  <c r="AD134" i="5"/>
  <c r="Z134" i="5"/>
  <c r="V134" i="5"/>
  <c r="AH133" i="5"/>
  <c r="AD133" i="5"/>
  <c r="Z133" i="5"/>
  <c r="V133" i="5"/>
  <c r="AH132" i="5"/>
  <c r="AD132" i="5"/>
  <c r="Z132" i="5"/>
  <c r="V132" i="5"/>
  <c r="AH131" i="5"/>
  <c r="AD131" i="5"/>
  <c r="Z131" i="5"/>
  <c r="V131" i="5"/>
  <c r="AH130" i="5"/>
  <c r="AD130" i="5"/>
  <c r="Z130" i="5"/>
  <c r="V130" i="5"/>
  <c r="AH129" i="5"/>
  <c r="AD129" i="5"/>
  <c r="Z129" i="5"/>
  <c r="V129" i="5"/>
  <c r="AH128" i="5"/>
  <c r="AD128" i="5"/>
  <c r="Z128" i="5"/>
  <c r="V128" i="5"/>
  <c r="AH127" i="5"/>
  <c r="AD127" i="5"/>
  <c r="Z127" i="5"/>
  <c r="V127" i="5"/>
  <c r="AH126" i="5"/>
  <c r="AD126" i="5"/>
  <c r="Z126" i="5"/>
  <c r="V126" i="5"/>
  <c r="AH125" i="5"/>
  <c r="AD125" i="5"/>
  <c r="Z125" i="5"/>
  <c r="V125" i="5"/>
  <c r="AH124" i="5"/>
  <c r="AD124" i="5"/>
  <c r="Z124" i="5"/>
  <c r="V124" i="5"/>
  <c r="AH123" i="5"/>
  <c r="AD123" i="5"/>
  <c r="Z123" i="5"/>
  <c r="V123" i="5"/>
  <c r="AH122" i="5"/>
  <c r="AD122" i="5"/>
  <c r="Z122" i="5"/>
  <c r="V122" i="5"/>
  <c r="AH121" i="5"/>
  <c r="AD121" i="5"/>
  <c r="Z121" i="5"/>
  <c r="V121" i="5"/>
  <c r="AH120" i="5"/>
  <c r="AD120" i="5"/>
  <c r="Z120" i="5"/>
  <c r="V120" i="5"/>
  <c r="AH119" i="5"/>
  <c r="AD119" i="5"/>
  <c r="Z119" i="5"/>
  <c r="V119" i="5"/>
  <c r="AH118" i="5"/>
  <c r="AD118" i="5"/>
  <c r="Z118" i="5"/>
  <c r="V118" i="5"/>
  <c r="AH117" i="5"/>
  <c r="AD117" i="5"/>
  <c r="Z117" i="5"/>
  <c r="V117" i="5"/>
  <c r="AH116" i="5"/>
  <c r="AD116" i="5"/>
  <c r="Z116" i="5"/>
  <c r="V116" i="5"/>
  <c r="AH115" i="5"/>
  <c r="AD115" i="5"/>
  <c r="Z115" i="5"/>
  <c r="V115" i="5"/>
  <c r="AH114" i="5"/>
  <c r="AD114" i="5"/>
  <c r="Z114" i="5"/>
  <c r="V114" i="5"/>
  <c r="AH113" i="5"/>
  <c r="AD113" i="5"/>
  <c r="Z113" i="5"/>
  <c r="V113" i="5"/>
  <c r="AH112" i="5"/>
  <c r="AD112" i="5"/>
  <c r="Z112" i="5"/>
  <c r="V112" i="5"/>
  <c r="AH111" i="5"/>
  <c r="AD111" i="5"/>
  <c r="Z111" i="5"/>
  <c r="V111" i="5"/>
  <c r="AH110" i="5"/>
  <c r="AD110" i="5"/>
  <c r="Z110" i="5"/>
  <c r="V110" i="5"/>
  <c r="AH109" i="5"/>
  <c r="AD109" i="5"/>
  <c r="Z109" i="5"/>
  <c r="V109" i="5"/>
  <c r="AH108" i="5"/>
  <c r="AD108" i="5"/>
  <c r="Z108" i="5"/>
  <c r="V108" i="5"/>
  <c r="AH107" i="5"/>
  <c r="AD107" i="5"/>
  <c r="Z107" i="5"/>
  <c r="V107" i="5"/>
  <c r="AH106" i="5"/>
  <c r="AD106" i="5"/>
  <c r="Z106" i="5"/>
  <c r="V106" i="5"/>
  <c r="AH105" i="5"/>
  <c r="AD105" i="5"/>
  <c r="Z105" i="5"/>
  <c r="V105" i="5"/>
  <c r="AH104" i="5"/>
  <c r="AD104" i="5"/>
  <c r="Z104" i="5"/>
  <c r="V104" i="5"/>
  <c r="AH103" i="5"/>
  <c r="AD103" i="5"/>
  <c r="Z103" i="5"/>
  <c r="V103" i="5"/>
  <c r="AH102" i="5"/>
  <c r="AD102" i="5"/>
  <c r="Z102" i="5"/>
  <c r="V102" i="5"/>
  <c r="AH101" i="5"/>
  <c r="AD101" i="5"/>
  <c r="Z101" i="5"/>
  <c r="V101" i="5"/>
  <c r="AH100" i="5"/>
  <c r="AD100" i="5"/>
  <c r="Z100" i="5"/>
  <c r="V100" i="5"/>
  <c r="AH99" i="5"/>
  <c r="AD99" i="5"/>
  <c r="Z99" i="5"/>
  <c r="V99" i="5"/>
  <c r="AH98" i="5"/>
  <c r="AD98" i="5"/>
  <c r="Z98" i="5"/>
  <c r="V98" i="5"/>
  <c r="AH97" i="5"/>
  <c r="AD97" i="5"/>
  <c r="Z97" i="5"/>
  <c r="V97" i="5"/>
  <c r="AH96" i="5"/>
  <c r="AD96" i="5"/>
  <c r="Z96" i="5"/>
  <c r="V96" i="5"/>
  <c r="AH95" i="5"/>
  <c r="AD95" i="5"/>
  <c r="Z95" i="5"/>
  <c r="V95" i="5"/>
  <c r="AH94" i="5"/>
  <c r="AD94" i="5"/>
  <c r="Z94" i="5"/>
  <c r="V94" i="5"/>
  <c r="AH93" i="5"/>
  <c r="AD93" i="5"/>
  <c r="Z93" i="5"/>
  <c r="V93" i="5"/>
  <c r="AH92" i="5"/>
  <c r="AD92" i="5"/>
  <c r="Z92" i="5"/>
  <c r="V92" i="5"/>
  <c r="AH91" i="5"/>
  <c r="AD91" i="5"/>
  <c r="Z91" i="5"/>
  <c r="V91" i="5"/>
  <c r="AH90" i="5"/>
  <c r="AD90" i="5"/>
  <c r="Z90" i="5"/>
  <c r="V90" i="5"/>
  <c r="AH89" i="5"/>
  <c r="AD89" i="5"/>
  <c r="Z89" i="5"/>
  <c r="V89" i="5"/>
  <c r="AH88" i="5"/>
  <c r="AD88" i="5"/>
  <c r="Z88" i="5"/>
  <c r="V88" i="5"/>
  <c r="AH87" i="5"/>
  <c r="AD87" i="5"/>
  <c r="Z87" i="5"/>
  <c r="V87" i="5"/>
  <c r="AH86" i="5"/>
  <c r="AD86" i="5"/>
  <c r="Z86" i="5"/>
  <c r="V86" i="5"/>
  <c r="AH85" i="5"/>
  <c r="AD85" i="5"/>
  <c r="Z85" i="5"/>
  <c r="V85" i="5"/>
  <c r="AH84" i="5"/>
  <c r="AD84" i="5"/>
  <c r="Z84" i="5"/>
  <c r="V84" i="5"/>
  <c r="AH83" i="5"/>
  <c r="AD83" i="5"/>
  <c r="Z83" i="5"/>
  <c r="V83" i="5"/>
  <c r="AH82" i="5"/>
  <c r="AD82" i="5"/>
  <c r="Z82" i="5"/>
  <c r="V82" i="5"/>
  <c r="AH81" i="5"/>
  <c r="AD81" i="5"/>
  <c r="Z81" i="5"/>
  <c r="V81" i="5"/>
  <c r="AH80" i="5"/>
  <c r="AD80" i="5"/>
  <c r="Z80" i="5"/>
  <c r="V80" i="5"/>
  <c r="AH79" i="5"/>
  <c r="AD79" i="5"/>
  <c r="Z79" i="5"/>
  <c r="V79" i="5"/>
  <c r="AH78" i="5"/>
  <c r="AD78" i="5"/>
  <c r="Z78" i="5"/>
  <c r="V78" i="5"/>
  <c r="AH77" i="5"/>
  <c r="AD77" i="5"/>
  <c r="Z77" i="5"/>
  <c r="V77" i="5"/>
  <c r="AH76" i="5"/>
  <c r="AD76" i="5"/>
  <c r="Z76" i="5"/>
  <c r="V76" i="5"/>
  <c r="AH75" i="5"/>
  <c r="AD75" i="5"/>
  <c r="Z75" i="5"/>
  <c r="V75" i="5"/>
  <c r="AH74" i="5"/>
  <c r="AD74" i="5"/>
  <c r="Z74" i="5"/>
  <c r="V74" i="5"/>
  <c r="AH73" i="5"/>
  <c r="AD73" i="5"/>
  <c r="Z73" i="5"/>
  <c r="V73" i="5"/>
  <c r="AH72" i="5"/>
  <c r="AD72" i="5"/>
  <c r="Z72" i="5"/>
  <c r="V72" i="5"/>
  <c r="AH71" i="5"/>
  <c r="AD71" i="5"/>
  <c r="Z71" i="5"/>
  <c r="V71" i="5"/>
  <c r="AH70" i="5"/>
  <c r="AD70" i="5"/>
  <c r="Z70" i="5"/>
  <c r="V70" i="5"/>
  <c r="AH69" i="5"/>
  <c r="AD69" i="5"/>
  <c r="Z69" i="5"/>
  <c r="V69" i="5"/>
  <c r="AH68" i="5"/>
  <c r="AD68" i="5"/>
  <c r="Z68" i="5"/>
  <c r="V68" i="5"/>
  <c r="AH67" i="5"/>
  <c r="AD67" i="5"/>
  <c r="Z67" i="5"/>
  <c r="V67" i="5"/>
  <c r="AH66" i="5"/>
  <c r="AD66" i="5"/>
  <c r="Z66" i="5"/>
  <c r="V66" i="5"/>
  <c r="AH65" i="5"/>
  <c r="AD65" i="5"/>
  <c r="Z65" i="5"/>
  <c r="V65" i="5"/>
  <c r="AH64" i="5"/>
  <c r="AD64" i="5"/>
  <c r="Z64" i="5"/>
  <c r="V64" i="5"/>
  <c r="AH63" i="5"/>
  <c r="AD63" i="5"/>
  <c r="Z63" i="5"/>
  <c r="V63" i="5"/>
  <c r="AH62" i="5"/>
  <c r="AD62" i="5"/>
  <c r="Z62" i="5"/>
  <c r="V62" i="5"/>
  <c r="AH61" i="5"/>
  <c r="AD61" i="5"/>
  <c r="Z61" i="5"/>
  <c r="V61" i="5"/>
  <c r="AH60" i="5"/>
  <c r="AD60" i="5"/>
  <c r="Z60" i="5"/>
  <c r="V60" i="5"/>
  <c r="AH59" i="5"/>
  <c r="AD59" i="5"/>
  <c r="Z59" i="5"/>
  <c r="V59" i="5"/>
  <c r="AH58" i="5"/>
  <c r="AD58" i="5"/>
  <c r="Z58" i="5"/>
  <c r="V58" i="5"/>
  <c r="AH57" i="5"/>
  <c r="AD57" i="5"/>
  <c r="Z57" i="5"/>
  <c r="V57" i="5"/>
  <c r="AH56" i="5"/>
  <c r="AD56" i="5"/>
  <c r="Z56" i="5"/>
  <c r="V56" i="5"/>
  <c r="AH55" i="5"/>
  <c r="AD55" i="5"/>
  <c r="Z55" i="5"/>
  <c r="V55" i="5"/>
  <c r="AH54" i="5"/>
  <c r="AD54" i="5"/>
  <c r="Z54" i="5"/>
  <c r="V54" i="5"/>
  <c r="AH53" i="5"/>
  <c r="AD53" i="5"/>
  <c r="Z53" i="5"/>
  <c r="V53" i="5"/>
  <c r="AH52" i="5"/>
  <c r="AD52" i="5"/>
  <c r="Z52" i="5"/>
  <c r="V52" i="5"/>
  <c r="AH51" i="5"/>
  <c r="AD51" i="5"/>
  <c r="Z51" i="5"/>
  <c r="V51" i="5"/>
  <c r="AH50" i="5"/>
  <c r="AD50" i="5"/>
  <c r="Z50" i="5"/>
  <c r="V50" i="5"/>
  <c r="AH49" i="5"/>
  <c r="AD49" i="5"/>
  <c r="Z49" i="5"/>
  <c r="V49" i="5"/>
  <c r="AH48" i="5"/>
  <c r="AD48" i="5"/>
  <c r="Z48" i="5"/>
  <c r="V48" i="5"/>
  <c r="AH47" i="5"/>
  <c r="AD47" i="5"/>
  <c r="Z47" i="5"/>
  <c r="V47" i="5"/>
  <c r="AH46" i="5"/>
  <c r="AD46" i="5"/>
  <c r="Z46" i="5"/>
  <c r="V46" i="5"/>
  <c r="AH45" i="5"/>
  <c r="AD45" i="5"/>
  <c r="Z45" i="5"/>
  <c r="V45" i="5"/>
  <c r="AH44" i="5"/>
  <c r="AD44" i="5"/>
  <c r="Z44" i="5"/>
  <c r="V44" i="5"/>
  <c r="AH43" i="5"/>
  <c r="AD43" i="5"/>
  <c r="Z43" i="5"/>
  <c r="V43" i="5"/>
  <c r="AH42" i="5"/>
  <c r="AD42" i="5"/>
  <c r="Z42" i="5"/>
  <c r="V42" i="5"/>
  <c r="AH41" i="5"/>
  <c r="AD41" i="5"/>
  <c r="Z41" i="5"/>
  <c r="V41" i="5"/>
  <c r="AH40" i="5"/>
  <c r="AD40" i="5"/>
  <c r="Z40" i="5"/>
  <c r="V40" i="5"/>
  <c r="AH39" i="5"/>
  <c r="AD39" i="5"/>
  <c r="Z39" i="5"/>
  <c r="V39" i="5"/>
  <c r="AH38" i="5"/>
  <c r="AD38" i="5"/>
  <c r="Z38" i="5"/>
  <c r="V38" i="5"/>
  <c r="AH37" i="5"/>
  <c r="AD37" i="5"/>
  <c r="Z37" i="5"/>
  <c r="V37" i="5"/>
  <c r="AH36" i="5"/>
  <c r="AD36" i="5"/>
  <c r="Z36" i="5"/>
  <c r="V36" i="5"/>
  <c r="AH35" i="5"/>
  <c r="AD35" i="5"/>
  <c r="Z35" i="5"/>
  <c r="V35" i="5"/>
  <c r="AH34" i="5"/>
  <c r="AD34" i="5"/>
  <c r="Z34" i="5"/>
  <c r="V34" i="5"/>
  <c r="AH33" i="5"/>
  <c r="AD33" i="5"/>
  <c r="Z33" i="5"/>
  <c r="V33" i="5"/>
  <c r="AH32" i="5"/>
  <c r="AD32" i="5"/>
  <c r="Z32" i="5"/>
  <c r="V32" i="5"/>
  <c r="AH31" i="5"/>
  <c r="AD31" i="5"/>
  <c r="Z31" i="5"/>
  <c r="V31" i="5"/>
  <c r="AH30" i="5"/>
  <c r="AD30" i="5"/>
  <c r="Z30" i="5"/>
  <c r="V30" i="5"/>
  <c r="AH29" i="5"/>
  <c r="AD29" i="5"/>
  <c r="Z29" i="5"/>
  <c r="V29" i="5"/>
  <c r="AH28" i="5"/>
  <c r="AD28" i="5"/>
  <c r="Z28" i="5"/>
  <c r="V28" i="5"/>
  <c r="AH27" i="5"/>
  <c r="AD27" i="5"/>
  <c r="Z27" i="5"/>
  <c r="V27" i="5"/>
  <c r="AH26" i="5"/>
  <c r="AD26" i="5"/>
  <c r="Z26" i="5"/>
  <c r="V26" i="5"/>
  <c r="AH25" i="5"/>
  <c r="AD25" i="5"/>
  <c r="Z25" i="5"/>
  <c r="V25" i="5"/>
  <c r="AH24" i="5"/>
  <c r="AD24" i="5"/>
  <c r="Z24" i="5"/>
  <c r="V24" i="5"/>
  <c r="AH23" i="5"/>
  <c r="AD23" i="5"/>
  <c r="Z23" i="5"/>
  <c r="V23" i="5"/>
  <c r="AH22" i="5"/>
  <c r="AD22" i="5"/>
  <c r="Z22" i="5"/>
  <c r="V22" i="5"/>
  <c r="AH21" i="5"/>
  <c r="AD21" i="5"/>
  <c r="Z21" i="5"/>
  <c r="V21" i="5"/>
  <c r="U12" i="1"/>
  <c r="R27" i="22" l="1"/>
  <c r="R28" i="22"/>
  <c r="R26" i="22"/>
  <c r="R16" i="22"/>
  <c r="R14" i="22"/>
  <c r="R18" i="22"/>
  <c r="R11" i="22"/>
  <c r="R12" i="22"/>
  <c r="R19" i="22"/>
  <c r="R21" i="22"/>
  <c r="N10" i="22"/>
  <c r="B2" i="22"/>
  <c r="B2" i="1"/>
  <c r="J15" i="22" l="1"/>
  <c r="R15" i="22" s="1"/>
  <c r="L17" i="22"/>
  <c r="R17" i="22" s="1"/>
  <c r="L10" i="22"/>
  <c r="R10" i="22" s="1"/>
  <c r="N22" i="22"/>
  <c r="J22" i="22"/>
  <c r="J20" i="22"/>
  <c r="R20" i="22" s="1"/>
  <c r="J9" i="22"/>
  <c r="J13" i="22"/>
  <c r="R22" i="22" l="1"/>
  <c r="V9"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U18" i="1"/>
  <c r="U17" i="1"/>
  <c r="U16" i="1"/>
  <c r="U15" i="1"/>
  <c r="U14" i="1"/>
  <c r="U13" i="1"/>
  <c r="U9" i="1"/>
  <c r="B2" i="13"/>
  <c r="B2" i="5" l="1"/>
  <c r="AM23" i="5" l="1"/>
  <c r="L13" i="22" s="1"/>
  <c r="R13" i="22" s="1"/>
  <c r="AM22" i="5"/>
  <c r="AM21" i="5"/>
  <c r="S1" i="22"/>
  <c r="L9" i="22"/>
  <c r="R9" i="22" s="1"/>
  <c r="K1" i="13"/>
  <c r="V1" i="19"/>
  <c r="BG1" i="5"/>
  <c r="AE1" i="1"/>
  <c r="BC18" i="5" l="1" a="1"/>
  <c r="BC18" i="5" s="1"/>
  <c r="R25" i="22"/>
  <c r="P31" i="22" s="1"/>
  <c r="P29" i="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<sst xmlns="http://schemas.openxmlformats.org/spreadsheetml/2006/main" count="485" uniqueCount="245">
  <si>
    <t>第29回 2026年スプリングスプリントカヌー競技大会</t>
    <rPh sb="0" eb="1">
      <t>ダイ</t>
    </rPh>
    <rPh sb="3" eb="4">
      <t>カイ</t>
    </rPh>
    <rPh sb="9" eb="10">
      <t>ネン</t>
    </rPh>
    <rPh sb="23" eb="25">
      <t>キョウギ</t>
    </rPh>
    <rPh sb="25" eb="27">
      <t>タイカイ</t>
    </rPh>
    <phoneticPr fontId="1"/>
  </si>
  <si>
    <t>参加申込書（本紙）</t>
    <rPh sb="0" eb="5">
      <t>サンカモウシコミショ</t>
    </rPh>
    <rPh sb="6" eb="8">
      <t>ホンシ</t>
    </rPh>
    <phoneticPr fontId="1"/>
  </si>
  <si>
    <t>愛知県カヌー協会　会長　塚本　直樹　殿</t>
    <rPh sb="0" eb="2">
      <t>アイチ</t>
    </rPh>
    <rPh sb="2" eb="3">
      <t>ケン</t>
    </rPh>
    <rPh sb="6" eb="8">
      <t>キョウカイ</t>
    </rPh>
    <rPh sb="9" eb="11">
      <t>カイチョウ</t>
    </rPh>
    <rPh sb="12" eb="14">
      <t>ツカモト</t>
    </rPh>
    <rPh sb="15" eb="17">
      <t>ナオキ</t>
    </rPh>
    <rPh sb="18" eb="19">
      <t>ドノ</t>
    </rPh>
    <phoneticPr fontId="1"/>
  </si>
  <si>
    <t>申し込み日</t>
    <rPh sb="0" eb="1">
      <t>モウ</t>
    </rPh>
    <rPh sb="2" eb="3">
      <t>コ</t>
    </rPh>
    <rPh sb="4" eb="5">
      <t>ビ</t>
    </rPh>
    <phoneticPr fontId="1"/>
  </si>
  <si>
    <t>年</t>
    <rPh sb="0" eb="1">
      <t>ネン</t>
    </rPh>
    <phoneticPr fontId="1"/>
  </si>
  <si>
    <t>月</t>
    <rPh sb="0" eb="1">
      <t>ガツ</t>
    </rPh>
    <phoneticPr fontId="1"/>
  </si>
  <si>
    <t>日</t>
    <rPh sb="0" eb="1">
      <t>ヒ</t>
    </rPh>
    <phoneticPr fontId="1"/>
  </si>
  <si>
    <t>上記の大会に、必要申込書類を添えて参加申し込みいたします。</t>
    <rPh sb="0" eb="2">
      <t>ジョウキ</t>
    </rPh>
    <rPh sb="3" eb="5">
      <t>タイカイ</t>
    </rPh>
    <rPh sb="7" eb="11">
      <t>ヒツヨウモウシコミ</t>
    </rPh>
    <rPh sb="11" eb="13">
      <t>ショルイ</t>
    </rPh>
    <rPh sb="14" eb="15">
      <t>ソ</t>
    </rPh>
    <rPh sb="17" eb="19">
      <t>サンカ</t>
    </rPh>
    <rPh sb="19" eb="20">
      <t>モウ</t>
    </rPh>
    <rPh sb="21" eb="22">
      <t>コ</t>
    </rPh>
    <phoneticPr fontId="1"/>
  </si>
  <si>
    <t>フリガナ</t>
    <phoneticPr fontId="1"/>
  </si>
  <si>
    <t>申込団体名</t>
    <rPh sb="0" eb="1">
      <t>モウ</t>
    </rPh>
    <rPh sb="1" eb="2">
      <t>コ</t>
    </rPh>
    <rPh sb="2" eb="4">
      <t>ダンタイ</t>
    </rPh>
    <rPh sb="4" eb="5">
      <t>メイ</t>
    </rPh>
    <phoneticPr fontId="1"/>
  </si>
  <si>
    <t>都道府県協会名</t>
    <rPh sb="0" eb="4">
      <t>トドウフケン</t>
    </rPh>
    <rPh sb="4" eb="6">
      <t>キョウカイ</t>
    </rPh>
    <rPh sb="6" eb="7">
      <t>メイ</t>
    </rPh>
    <phoneticPr fontId="1"/>
  </si>
  <si>
    <t>カヌー協会</t>
    <rPh sb="3" eb="5">
      <t>キョウカイ</t>
    </rPh>
    <phoneticPr fontId="1"/>
  </si>
  <si>
    <t>会長名</t>
    <rPh sb="0" eb="2">
      <t>カイチョウ</t>
    </rPh>
    <rPh sb="2" eb="3">
      <t>メイ</t>
    </rPh>
    <phoneticPr fontId="1"/>
  </si>
  <si>
    <t>会長承認</t>
    <rPh sb="0" eb="2">
      <t>カイチョウ</t>
    </rPh>
    <rPh sb="2" eb="4">
      <t>ショウニン</t>
    </rPh>
    <phoneticPr fontId="1"/>
  </si>
  <si>
    <t>未取得</t>
  </si>
  <si>
    <t>申込責任者</t>
    <rPh sb="0" eb="1">
      <t>モウ</t>
    </rPh>
    <rPh sb="1" eb="2">
      <t>コ</t>
    </rPh>
    <rPh sb="2" eb="4">
      <t>セキニン</t>
    </rPh>
    <rPh sb="4" eb="5">
      <t>シャ</t>
    </rPh>
    <phoneticPr fontId="1"/>
  </si>
  <si>
    <t>氏名</t>
    <rPh sb="0" eb="2">
      <t>シメイ</t>
    </rPh>
    <phoneticPr fontId="1"/>
  </si>
  <si>
    <t>姓</t>
    <rPh sb="0" eb="1">
      <t>セイ</t>
    </rPh>
    <phoneticPr fontId="1"/>
  </si>
  <si>
    <t>名</t>
    <rPh sb="0" eb="1">
      <t>メイ</t>
    </rPh>
    <phoneticPr fontId="1"/>
  </si>
  <si>
    <t>住所</t>
    <rPh sb="0" eb="2">
      <t>ジュウショ</t>
    </rPh>
    <phoneticPr fontId="1"/>
  </si>
  <si>
    <t>〒</t>
    <phoneticPr fontId="1"/>
  </si>
  <si>
    <t>ー</t>
    <phoneticPr fontId="1"/>
  </si>
  <si>
    <t>都道府県</t>
    <rPh sb="0" eb="4">
      <t>トドウフケン</t>
    </rPh>
    <phoneticPr fontId="1"/>
  </si>
  <si>
    <t>市区町村</t>
    <rPh sb="0" eb="1">
      <t>シ</t>
    </rPh>
    <rPh sb="1" eb="2">
      <t>ク</t>
    </rPh>
    <rPh sb="2" eb="4">
      <t>チョウソン</t>
    </rPh>
    <phoneticPr fontId="1"/>
  </si>
  <si>
    <t>丁・番地</t>
    <rPh sb="0" eb="1">
      <t>チョウ</t>
    </rPh>
    <rPh sb="2" eb="4">
      <t>バンチ</t>
    </rPh>
    <phoneticPr fontId="1"/>
  </si>
  <si>
    <t>（建物名）</t>
    <phoneticPr fontId="1"/>
  </si>
  <si>
    <t>Email</t>
    <phoneticPr fontId="1"/>
  </si>
  <si>
    <t>携帯電話</t>
    <rPh sb="0" eb="4">
      <t>ケイタイデンワ</t>
    </rPh>
    <phoneticPr fontId="1"/>
  </si>
  <si>
    <t>電話</t>
    <rPh sb="0" eb="2">
      <t>デンワ</t>
    </rPh>
    <phoneticPr fontId="1"/>
  </si>
  <si>
    <t>（勤務先）</t>
  </si>
  <si>
    <t>監督</t>
    <rPh sb="0" eb="2">
      <t>カントク</t>
    </rPh>
    <phoneticPr fontId="1"/>
  </si>
  <si>
    <t>セイ</t>
    <phoneticPr fontId="1"/>
  </si>
  <si>
    <t>メイ</t>
    <phoneticPr fontId="1"/>
  </si>
  <si>
    <t>連盟登録番号</t>
    <rPh sb="0" eb="2">
      <t>レンメイ</t>
    </rPh>
    <rPh sb="2" eb="4">
      <t>トウロク</t>
    </rPh>
    <rPh sb="4" eb="6">
      <t>バンゴウ</t>
    </rPh>
    <phoneticPr fontId="1"/>
  </si>
  <si>
    <t>（大会期間中に連絡の取れるもの）</t>
    <rPh sb="1" eb="3">
      <t>タイカイ</t>
    </rPh>
    <rPh sb="3" eb="5">
      <t>キカン</t>
    </rPh>
    <rPh sb="5" eb="6">
      <t>チュウ</t>
    </rPh>
    <rPh sb="7" eb="9">
      <t>レンラク</t>
    </rPh>
    <rPh sb="10" eb="11">
      <t>ト</t>
    </rPh>
    <phoneticPr fontId="1"/>
  </si>
  <si>
    <t>備考欄</t>
    <rPh sb="0" eb="2">
      <t>ビコウ</t>
    </rPh>
    <rPh sb="2" eb="3">
      <t>ラン</t>
    </rPh>
    <phoneticPr fontId="16"/>
  </si>
  <si>
    <r>
      <rPr>
        <b/>
        <sz val="10"/>
        <rFont val="游ゴシック"/>
        <family val="3"/>
        <charset val="128"/>
        <scheme val="minor"/>
      </rPr>
      <t>提出書類</t>
    </r>
    <r>
      <rPr>
        <sz val="10"/>
        <rFont val="游ゴシック"/>
        <family val="3"/>
        <charset val="128"/>
        <scheme val="minor"/>
      </rPr>
      <t>（すべて申込フォームに添付し送信すること。）</t>
    </r>
    <rPh sb="0" eb="1">
      <t>デ</t>
    </rPh>
    <rPh sb="1" eb="3">
      <t>ショルイ</t>
    </rPh>
    <rPh sb="8" eb="10">
      <t>モウシコミ</t>
    </rPh>
    <rPh sb="15" eb="17">
      <t>テンプ</t>
    </rPh>
    <rPh sb="18" eb="20">
      <t>ソウシン</t>
    </rPh>
    <phoneticPr fontId="16"/>
  </si>
  <si>
    <t>①本参加申込シート（本Excelファイル）</t>
    <rPh sb="1" eb="2">
      <t>ホン</t>
    </rPh>
    <rPh sb="2" eb="4">
      <t>サンカ</t>
    </rPh>
    <rPh sb="4" eb="6">
      <t>モウシコミ</t>
    </rPh>
    <rPh sb="10" eb="11">
      <t>ホン</t>
    </rPh>
    <phoneticPr fontId="16"/>
  </si>
  <si>
    <t>※シートを改造しないこと。改造されたシートによる参加申込は受理しない。</t>
    <rPh sb="5" eb="7">
      <t>カイゾウ</t>
    </rPh>
    <rPh sb="13" eb="15">
      <t>カイゾウ</t>
    </rPh>
    <rPh sb="24" eb="28">
      <t>サンカモウシコミ</t>
    </rPh>
    <rPh sb="29" eb="31">
      <t>ジュリ</t>
    </rPh>
    <phoneticPr fontId="16"/>
  </si>
  <si>
    <t>②参加料振込通知書（通知書の写真またはPDF）</t>
    <rPh sb="1" eb="4">
      <t>サンカリョウ</t>
    </rPh>
    <rPh sb="4" eb="6">
      <t>フリコミ</t>
    </rPh>
    <rPh sb="6" eb="8">
      <t>ツウチ</t>
    </rPh>
    <rPh sb="8" eb="9">
      <t>ショ</t>
    </rPh>
    <rPh sb="10" eb="13">
      <t>ツウチショ</t>
    </rPh>
    <phoneticPr fontId="16"/>
  </si>
  <si>
    <t>提出先：</t>
    <phoneticPr fontId="16"/>
  </si>
  <si>
    <t>https://business.form-mailer.jp/fms/6b97f338329202</t>
    <phoneticPr fontId="1"/>
  </si>
  <si>
    <t>※申込書類一式は、必ず「控え」をお持ちください。</t>
    <rPh sb="1" eb="3">
      <t>モウシコ</t>
    </rPh>
    <rPh sb="3" eb="5">
      <t>ショルイ</t>
    </rPh>
    <rPh sb="5" eb="7">
      <t>イッシキ</t>
    </rPh>
    <rPh sb="9" eb="10">
      <t>カナラ</t>
    </rPh>
    <rPh sb="12" eb="13">
      <t>ヒカ</t>
    </rPh>
    <rPh sb="17" eb="18">
      <t>モ</t>
    </rPh>
    <phoneticPr fontId="16"/>
  </si>
  <si>
    <t>※添付するファイル名には所属名を付与してください。</t>
    <rPh sb="1" eb="3">
      <t>テンプ</t>
    </rPh>
    <rPh sb="9" eb="10">
      <t>メイ</t>
    </rPh>
    <rPh sb="12" eb="15">
      <t>ショゾクメイ</t>
    </rPh>
    <rPh sb="16" eb="18">
      <t>フヨ</t>
    </rPh>
    <phoneticPr fontId="16"/>
  </si>
  <si>
    <t>　　参加者名簿（男子・女子共通）　</t>
    <rPh sb="11" eb="13">
      <t>ジョシ</t>
    </rPh>
    <rPh sb="13" eb="15">
      <t>キョウツウ</t>
    </rPh>
    <phoneticPr fontId="1"/>
  </si>
  <si>
    <t>上記の大会に、下記の者が参加いたします。</t>
    <rPh sb="0" eb="2">
      <t>ジョウキ</t>
    </rPh>
    <rPh sb="3" eb="5">
      <t>タイカイ</t>
    </rPh>
    <rPh sb="7" eb="9">
      <t>カキ</t>
    </rPh>
    <rPh sb="10" eb="11">
      <t>モノ</t>
    </rPh>
    <rPh sb="12" eb="14">
      <t>サンカ</t>
    </rPh>
    <phoneticPr fontId="1"/>
  </si>
  <si>
    <t>No.</t>
    <phoneticPr fontId="1"/>
  </si>
  <si>
    <t>氏名(姓)</t>
    <rPh sb="0" eb="2">
      <t>シメイ</t>
    </rPh>
    <rPh sb="3" eb="4">
      <t>セイ</t>
    </rPh>
    <phoneticPr fontId="1"/>
  </si>
  <si>
    <t>氏名(名)</t>
    <rPh sb="0" eb="2">
      <t>シメイ</t>
    </rPh>
    <rPh sb="3" eb="4">
      <t>メイ</t>
    </rPh>
    <phoneticPr fontId="1"/>
  </si>
  <si>
    <t>カナ(セイ)</t>
    <phoneticPr fontId="1"/>
  </si>
  <si>
    <t>カナ(メイ)</t>
    <phoneticPr fontId="1"/>
  </si>
  <si>
    <t>性別</t>
    <rPh sb="0" eb="2">
      <t>セイベツ</t>
    </rPh>
    <phoneticPr fontId="1"/>
  </si>
  <si>
    <t>学年</t>
    <rPh sb="0" eb="2">
      <t>ガクネン</t>
    </rPh>
    <phoneticPr fontId="1"/>
  </si>
  <si>
    <t>生年月日(西暦)</t>
    <rPh sb="0" eb="2">
      <t>セイネン</t>
    </rPh>
    <rPh sb="2" eb="4">
      <t>ガッピ</t>
    </rPh>
    <rPh sb="5" eb="7">
      <t>セイレキ</t>
    </rPh>
    <phoneticPr fontId="1"/>
  </si>
  <si>
    <t>年齢</t>
    <rPh sb="0" eb="2">
      <t>ネンレイ</t>
    </rPh>
    <phoneticPr fontId="1"/>
  </si>
  <si>
    <t>年齢カテゴリ</t>
    <rPh sb="0" eb="2">
      <t>ネンレイ</t>
    </rPh>
    <phoneticPr fontId="1"/>
  </si>
  <si>
    <t>特別レース</t>
    <rPh sb="0" eb="2">
      <t>トクベツ</t>
    </rPh>
    <phoneticPr fontId="1"/>
  </si>
  <si>
    <t>摘要</t>
    <rPh sb="0" eb="2">
      <t>テキヨウ</t>
    </rPh>
    <phoneticPr fontId="1"/>
  </si>
  <si>
    <t>例</t>
    <rPh sb="0" eb="1">
      <t>レイ</t>
    </rPh>
    <phoneticPr fontId="1"/>
  </si>
  <si>
    <t>○○</t>
    <phoneticPr fontId="1"/>
  </si>
  <si>
    <t>△△</t>
    <phoneticPr fontId="1"/>
  </si>
  <si>
    <t>男</t>
  </si>
  <si>
    <t>大学３年</t>
    <rPh sb="0" eb="2">
      <t>ダイガク</t>
    </rPh>
    <rPh sb="3" eb="4">
      <t>ネン</t>
    </rPh>
    <phoneticPr fontId="1"/>
  </si>
  <si>
    <t>備考</t>
    <rPh sb="0" eb="2">
      <t>ビコウ</t>
    </rPh>
    <phoneticPr fontId="1"/>
  </si>
  <si>
    <t>半角英数字(6桁)</t>
    <phoneticPr fontId="1"/>
  </si>
  <si>
    <t>姓名を分けて記載</t>
    <rPh sb="0" eb="2">
      <t>セイメイ</t>
    </rPh>
    <rPh sb="3" eb="4">
      <t>ワ</t>
    </rPh>
    <rPh sb="6" eb="8">
      <t>キサイ</t>
    </rPh>
    <phoneticPr fontId="1"/>
  </si>
  <si>
    <t>姓名を分けて全角で記載</t>
    <rPh sb="0" eb="2">
      <t>セイメイ</t>
    </rPh>
    <rPh sb="3" eb="4">
      <t>ワ</t>
    </rPh>
    <rPh sb="6" eb="8">
      <t>ゼンカク</t>
    </rPh>
    <rPh sb="9" eb="11">
      <t>キサイ</t>
    </rPh>
    <phoneticPr fontId="1"/>
  </si>
  <si>
    <t>年齢(大会時)は自動計算</t>
    <rPh sb="0" eb="2">
      <t>ネンレイ</t>
    </rPh>
    <rPh sb="3" eb="6">
      <t>タイカイジ</t>
    </rPh>
    <rPh sb="8" eb="12">
      <t>ジドウケイサン</t>
    </rPh>
    <phoneticPr fontId="1"/>
  </si>
  <si>
    <t>希望しない場合は×</t>
    <rPh sb="0" eb="2">
      <t>キボウ</t>
    </rPh>
    <rPh sb="5" eb="7">
      <t>バアイ</t>
    </rPh>
    <phoneticPr fontId="1"/>
  </si>
  <si>
    <t>補欠選手は補欠と記載</t>
    <rPh sb="0" eb="2">
      <t>ホケツ</t>
    </rPh>
    <rPh sb="2" eb="4">
      <t>センシュ</t>
    </rPh>
    <rPh sb="5" eb="7">
      <t>ホケツ</t>
    </rPh>
    <rPh sb="8" eb="10">
      <t>キサイ</t>
    </rPh>
    <phoneticPr fontId="1"/>
  </si>
  <si>
    <t>※上から詰めて記載のこと。</t>
    <rPh sb="1" eb="2">
      <t>ウエ</t>
    </rPh>
    <rPh sb="4" eb="5">
      <t>ツ</t>
    </rPh>
    <rPh sb="7" eb="9">
      <t>キサイ</t>
    </rPh>
    <phoneticPr fontId="1"/>
  </si>
  <si>
    <t xml:space="preserve"> </t>
    <phoneticPr fontId="1"/>
  </si>
  <si>
    <t>他団体選手登録票（ペア・フォア用）</t>
    <rPh sb="0" eb="1">
      <t>タ</t>
    </rPh>
    <rPh sb="1" eb="5">
      <t>ダンタイセンシュ</t>
    </rPh>
    <rPh sb="5" eb="8">
      <t>トウロクヒョウ</t>
    </rPh>
    <rPh sb="15" eb="16">
      <t>ヨウ</t>
    </rPh>
    <phoneticPr fontId="1"/>
  </si>
  <si>
    <t>ペア・フォア種目において、他団体から申込む以下の選手と組んで出場します。</t>
    <rPh sb="6" eb="8">
      <t>シュモク</t>
    </rPh>
    <rPh sb="13" eb="14">
      <t>ホカ</t>
    </rPh>
    <rPh sb="14" eb="16">
      <t>ダンタイ</t>
    </rPh>
    <rPh sb="18" eb="19">
      <t>モウ</t>
    </rPh>
    <rPh sb="19" eb="20">
      <t>コ</t>
    </rPh>
    <rPh sb="21" eb="23">
      <t>イカ</t>
    </rPh>
    <rPh sb="24" eb="26">
      <t>センシュ</t>
    </rPh>
    <rPh sb="27" eb="28">
      <t>ク</t>
    </rPh>
    <rPh sb="30" eb="32">
      <t>シュツジョウ</t>
    </rPh>
    <phoneticPr fontId="1"/>
  </si>
  <si>
    <t>申込団体名</t>
    <rPh sb="0" eb="5">
      <t>モウシコミダンタイメイ</t>
    </rPh>
    <phoneticPr fontId="1"/>
  </si>
  <si>
    <t>□□大学</t>
    <rPh sb="2" eb="4">
      <t>ダイガク</t>
    </rPh>
    <phoneticPr fontId="1"/>
  </si>
  <si>
    <t>　　　　</t>
  </si>
  <si>
    <t>先方と確認して記載</t>
    <rPh sb="0" eb="2">
      <t>センポウ</t>
    </rPh>
    <rPh sb="3" eb="5">
      <t>カクニン</t>
    </rPh>
    <rPh sb="7" eb="9">
      <t>キサイ</t>
    </rPh>
    <phoneticPr fontId="1"/>
  </si>
  <si>
    <t>　</t>
  </si>
  <si>
    <t>種目別参加申込書</t>
    <rPh sb="0" eb="3">
      <t>シュモクベツ</t>
    </rPh>
    <rPh sb="3" eb="5">
      <t>サンカ</t>
    </rPh>
    <rPh sb="5" eb="8">
      <t>モウシコミショ</t>
    </rPh>
    <phoneticPr fontId="1"/>
  </si>
  <si>
    <t>記入方法</t>
    <rPh sb="0" eb="2">
      <t>キニュウ</t>
    </rPh>
    <rPh sb="2" eb="4">
      <t>ホウホウ</t>
    </rPh>
    <phoneticPr fontId="1"/>
  </si>
  <si>
    <t>１．各種目、1エントリーに1行の枠を利用すること。種目（リスト選択）に対して、シングルは選手１、ペアは選手１・選手２、フォアは選手１～選手４に記入。</t>
    <rPh sb="2" eb="5">
      <t>カクシュモク</t>
    </rPh>
    <rPh sb="14" eb="15">
      <t>ギョウ</t>
    </rPh>
    <rPh sb="16" eb="17">
      <t>ワク</t>
    </rPh>
    <rPh sb="18" eb="20">
      <t>リヨウ</t>
    </rPh>
    <rPh sb="25" eb="27">
      <t>シュモク</t>
    </rPh>
    <rPh sb="31" eb="33">
      <t>センタク</t>
    </rPh>
    <rPh sb="35" eb="36">
      <t>タイ</t>
    </rPh>
    <rPh sb="44" eb="46">
      <t>センシュ</t>
    </rPh>
    <rPh sb="51" eb="53">
      <t>センシュ</t>
    </rPh>
    <rPh sb="55" eb="57">
      <t>センシュ</t>
    </rPh>
    <rPh sb="63" eb="65">
      <t>センシュ</t>
    </rPh>
    <rPh sb="67" eb="69">
      <t>センシュ</t>
    </rPh>
    <rPh sb="71" eb="73">
      <t>キニュウ</t>
    </rPh>
    <phoneticPr fontId="1"/>
  </si>
  <si>
    <r>
      <t>２．種目について、男子はM、女子はＷ、</t>
    </r>
    <r>
      <rPr>
        <sz val="10"/>
        <rFont val="游ゴシック"/>
        <family val="3"/>
        <charset val="128"/>
        <scheme val="minor"/>
      </rPr>
      <t>男女混合はX</t>
    </r>
    <r>
      <rPr>
        <sz val="10"/>
        <color theme="1"/>
        <rFont val="游ゴシック"/>
        <family val="3"/>
        <charset val="128"/>
        <scheme val="minor"/>
      </rPr>
      <t>、カヤックはＫ、カナディアンはＣ、シングルは１、ペアは２、フォアは４ を選択すること。</t>
    </r>
    <rPh sb="2" eb="4">
      <t>シュモク</t>
    </rPh>
    <rPh sb="9" eb="11">
      <t>ダンシ</t>
    </rPh>
    <rPh sb="14" eb="16">
      <t>ジョシ</t>
    </rPh>
    <rPh sb="19" eb="23">
      <t>ダンジョコンゴウ</t>
    </rPh>
    <rPh sb="61" eb="63">
      <t>センタク</t>
    </rPh>
    <phoneticPr fontId="1"/>
  </si>
  <si>
    <r>
      <t>３．ペア・フォア種目に出場する選手で所属する団体が</t>
    </r>
    <r>
      <rPr>
        <sz val="10"/>
        <color rgb="FFFF0000"/>
        <rFont val="游ゴシック"/>
        <family val="3"/>
        <charset val="128"/>
        <scheme val="minor"/>
      </rPr>
      <t>違う場合</t>
    </r>
    <r>
      <rPr>
        <sz val="10"/>
        <color theme="1"/>
        <rFont val="游ゴシック"/>
        <family val="3"/>
        <charset val="128"/>
        <scheme val="minor"/>
      </rPr>
      <t>は「他団体選手登録票」シートで選手名・申込団体名等を記入すること。</t>
    </r>
    <rPh sb="31" eb="36">
      <t>タダンタイセンシュ</t>
    </rPh>
    <rPh sb="36" eb="39">
      <t>トウロクヒョウ</t>
    </rPh>
    <rPh sb="44" eb="47">
      <t>センシュメイ</t>
    </rPh>
    <rPh sb="48" eb="50">
      <t>モウシコミ</t>
    </rPh>
    <rPh sb="50" eb="52">
      <t>ダンタイ</t>
    </rPh>
    <rPh sb="52" eb="53">
      <t>メイ</t>
    </rPh>
    <rPh sb="53" eb="54">
      <t>トウ</t>
    </rPh>
    <rPh sb="55" eb="57">
      <t>キニュウ</t>
    </rPh>
    <phoneticPr fontId="1"/>
  </si>
  <si>
    <t>４．ペア・フォア種目に出場する選手で所属する団体が違う場合は参加料を支払う者（当方、相手方、個々）を明記すること。</t>
    <phoneticPr fontId="1"/>
  </si>
  <si>
    <t>５．補欠選手は参加者名簿に記載すること（種目ごとの補欠は記載する必要は無い）。</t>
    <rPh sb="2" eb="6">
      <t>ホケツセンシュ</t>
    </rPh>
    <rPh sb="7" eb="12">
      <t>サンカシャメイボ</t>
    </rPh>
    <rPh sb="13" eb="15">
      <t>キサイ</t>
    </rPh>
    <rPh sb="20" eb="22">
      <t>シュモク</t>
    </rPh>
    <rPh sb="25" eb="27">
      <t>ホケツ</t>
    </rPh>
    <rPh sb="28" eb="30">
      <t>キサイ</t>
    </rPh>
    <rPh sb="32" eb="34">
      <t>ヒツヨウ</t>
    </rPh>
    <rPh sb="35" eb="36">
      <t>ナ</t>
    </rPh>
    <phoneticPr fontId="1"/>
  </si>
  <si>
    <t>上記の大会に、下記の通り種目別参加申込を行います。</t>
    <rPh sb="0" eb="2">
      <t>ジョウキ</t>
    </rPh>
    <rPh sb="3" eb="5">
      <t>タイカイ</t>
    </rPh>
    <rPh sb="7" eb="9">
      <t>カキ</t>
    </rPh>
    <rPh sb="10" eb="11">
      <t>トオ</t>
    </rPh>
    <rPh sb="12" eb="15">
      <t>シュモクベツ</t>
    </rPh>
    <rPh sb="15" eb="17">
      <t>サンカ</t>
    </rPh>
    <rPh sb="17" eb="19">
      <t>モウシコミ</t>
    </rPh>
    <rPh sb="20" eb="21">
      <t>オコナ</t>
    </rPh>
    <phoneticPr fontId="1"/>
  </si>
  <si>
    <t>カテゴリ</t>
    <phoneticPr fontId="1"/>
  </si>
  <si>
    <t>種目</t>
    <rPh sb="0" eb="2">
      <t>シュモク</t>
    </rPh>
    <phoneticPr fontId="1"/>
  </si>
  <si>
    <t>距離</t>
    <rPh sb="0" eb="2">
      <t>キョリ</t>
    </rPh>
    <phoneticPr fontId="1"/>
  </si>
  <si>
    <t>選手１</t>
    <rPh sb="0" eb="2">
      <t>センシュ</t>
    </rPh>
    <phoneticPr fontId="1"/>
  </si>
  <si>
    <t>選手２</t>
    <rPh sb="0" eb="2">
      <t>センシュ</t>
    </rPh>
    <phoneticPr fontId="1"/>
  </si>
  <si>
    <t>選手３</t>
    <rPh sb="0" eb="2">
      <t>センシュ</t>
    </rPh>
    <phoneticPr fontId="1"/>
  </si>
  <si>
    <t>選手４</t>
    <rPh sb="0" eb="2">
      <t>センシュ</t>
    </rPh>
    <phoneticPr fontId="1"/>
  </si>
  <si>
    <t>シングル（ペア・フォア）</t>
    <phoneticPr fontId="1"/>
  </si>
  <si>
    <t>(ペア・フォア）</t>
    <phoneticPr fontId="1"/>
  </si>
  <si>
    <t>(フォアの３人目）</t>
    <rPh sb="6" eb="7">
      <t>ニン</t>
    </rPh>
    <rPh sb="7" eb="8">
      <t>メ</t>
    </rPh>
    <phoneticPr fontId="1"/>
  </si>
  <si>
    <t>(フォアの４人目）</t>
    <rPh sb="6" eb="7">
      <t>ニン</t>
    </rPh>
    <rPh sb="7" eb="8">
      <t>メ</t>
    </rPh>
    <phoneticPr fontId="1"/>
  </si>
  <si>
    <t>所属団体名</t>
    <rPh sb="0" eb="2">
      <t>ショゾク</t>
    </rPh>
    <rPh sb="2" eb="4">
      <t>ダンタイ</t>
    </rPh>
    <rPh sb="4" eb="5">
      <t>メイ</t>
    </rPh>
    <phoneticPr fontId="1"/>
  </si>
  <si>
    <t>参加料
支払者</t>
    <rPh sb="0" eb="2">
      <t>サンカ</t>
    </rPh>
    <rPh sb="2" eb="3">
      <t>リョウ</t>
    </rPh>
    <rPh sb="4" eb="6">
      <t>シハライ</t>
    </rPh>
    <rPh sb="6" eb="7">
      <t>シャ</t>
    </rPh>
    <phoneticPr fontId="1"/>
  </si>
  <si>
    <t>支払
人数</t>
    <rPh sb="0" eb="2">
      <t>シハライ</t>
    </rPh>
    <rPh sb="3" eb="5">
      <t>ニンズウ</t>
    </rPh>
    <phoneticPr fontId="1"/>
  </si>
  <si>
    <t>連盟登録番号（6桁の番号）</t>
    <rPh sb="0" eb="2">
      <t>レンメイ</t>
    </rPh>
    <rPh sb="2" eb="4">
      <t>トウロク</t>
    </rPh>
    <rPh sb="4" eb="6">
      <t>バンゴウ</t>
    </rPh>
    <rPh sb="8" eb="9">
      <t>ケタ</t>
    </rPh>
    <rPh sb="10" eb="12">
      <t>バンゴウ</t>
    </rPh>
    <phoneticPr fontId="1"/>
  </si>
  <si>
    <t>氏名１</t>
  </si>
  <si>
    <t>氏名２</t>
  </si>
  <si>
    <t>氏名３</t>
  </si>
  <si>
    <t>氏名４</t>
  </si>
  <si>
    <t>ジュニア</t>
  </si>
  <si>
    <t>MK-1</t>
  </si>
  <si>
    <t>500m</t>
  </si>
  <si>
    <t>○○　△△</t>
    <phoneticPr fontId="1"/>
  </si>
  <si>
    <t>〇〇大学</t>
    <rPh sb="2" eb="4">
      <t>ダイガク</t>
    </rPh>
    <phoneticPr fontId="1"/>
  </si>
  <si>
    <t>当方</t>
  </si>
  <si>
    <t>「参加者名簿」「他団体選手登録票」に
記載済みの番号を記入</t>
    <rPh sb="1" eb="6">
      <t>サンカシャメイボ</t>
    </rPh>
    <rPh sb="8" eb="13">
      <t>タダンタイセンシュ</t>
    </rPh>
    <rPh sb="13" eb="16">
      <t>トウロクヒョウ</t>
    </rPh>
    <rPh sb="19" eb="22">
      <t>キサイズ</t>
    </rPh>
    <rPh sb="24" eb="26">
      <t>バンゴウ</t>
    </rPh>
    <rPh sb="27" eb="29">
      <t>キニュウ</t>
    </rPh>
    <phoneticPr fontId="1"/>
  </si>
  <si>
    <r>
      <t>自動入力</t>
    </r>
    <r>
      <rPr>
        <sz val="9"/>
        <color theme="1"/>
        <rFont val="游ゴシック"/>
        <family val="3"/>
        <charset val="128"/>
        <scheme val="minor"/>
      </rPr>
      <t>　</t>
    </r>
    <r>
      <rPr>
        <sz val="10"/>
        <color theme="1"/>
        <rFont val="游ゴシック"/>
        <family val="3"/>
        <charset val="128"/>
        <scheme val="minor"/>
      </rPr>
      <t>（ERROR!!と出る場合は、「参加者名簿」
「他団体選手登録票」の記載と合っているかを確認）</t>
    </r>
    <rPh sb="0" eb="4">
      <t>ジドウニュウリョク</t>
    </rPh>
    <rPh sb="14" eb="15">
      <t>デ</t>
    </rPh>
    <rPh sb="16" eb="18">
      <t>バアイ</t>
    </rPh>
    <rPh sb="34" eb="37">
      <t>トウロクヒョウ</t>
    </rPh>
    <rPh sb="39" eb="41">
      <t>キサイ</t>
    </rPh>
    <rPh sb="42" eb="43">
      <t>ア</t>
    </rPh>
    <rPh sb="49" eb="51">
      <t>カクニン</t>
    </rPh>
    <phoneticPr fontId="1"/>
  </si>
  <si>
    <t>自動入力</t>
    <rPh sb="0" eb="4">
      <t>ジドウニュウリョク</t>
    </rPh>
    <phoneticPr fontId="1"/>
  </si>
  <si>
    <t>マスターズで免除対象の
場合"免除"を選択</t>
    <rPh sb="6" eb="8">
      <t>メンジョ</t>
    </rPh>
    <rPh sb="8" eb="10">
      <t>タイショウ</t>
    </rPh>
    <rPh sb="12" eb="14">
      <t>バアイ</t>
    </rPh>
    <rPh sb="15" eb="17">
      <t>メンジョ</t>
    </rPh>
    <rPh sb="19" eb="21">
      <t>センタク</t>
    </rPh>
    <phoneticPr fontId="1"/>
  </si>
  <si>
    <t>自動
入力</t>
    <rPh sb="0" eb="2">
      <t>ジドウ</t>
    </rPh>
    <rPh sb="3" eb="5">
      <t>ニュウリョク</t>
    </rPh>
    <phoneticPr fontId="1"/>
  </si>
  <si>
    <t>　　</t>
  </si>
  <si>
    <t>参加料振込通知書</t>
    <rPh sb="0" eb="2">
      <t>サンカ</t>
    </rPh>
    <rPh sb="2" eb="3">
      <t>リョウ</t>
    </rPh>
    <rPh sb="3" eb="5">
      <t>フリコミ</t>
    </rPh>
    <rPh sb="5" eb="8">
      <t>ツウチショ</t>
    </rPh>
    <phoneticPr fontId="1"/>
  </si>
  <si>
    <t>区
分</t>
    <rPh sb="0" eb="1">
      <t>ク</t>
    </rPh>
    <rPh sb="2" eb="3">
      <t>フン</t>
    </rPh>
    <phoneticPr fontId="1"/>
  </si>
  <si>
    <t>組数</t>
    <rPh sb="0" eb="2">
      <t>クミスウ</t>
    </rPh>
    <phoneticPr fontId="16"/>
  </si>
  <si>
    <t>支払対象人数</t>
    <rPh sb="0" eb="2">
      <t>シハラ</t>
    </rPh>
    <rPh sb="2" eb="6">
      <t>タイショウニンズウ</t>
    </rPh>
    <phoneticPr fontId="16"/>
  </si>
  <si>
    <t>単価</t>
    <rPh sb="0" eb="2">
      <t>タンカ</t>
    </rPh>
    <phoneticPr fontId="1"/>
  </si>
  <si>
    <t>種目
人数</t>
    <rPh sb="0" eb="2">
      <t>シュモク</t>
    </rPh>
    <rPh sb="3" eb="5">
      <t>ニンズウ</t>
    </rPh>
    <phoneticPr fontId="1"/>
  </si>
  <si>
    <t>小計</t>
    <rPh sb="0" eb="2">
      <t>ショウケイ</t>
    </rPh>
    <phoneticPr fontId="1"/>
  </si>
  <si>
    <t>1000m</t>
  </si>
  <si>
    <t>200m</t>
  </si>
  <si>
    <t>参
加
料</t>
    <rPh sb="0" eb="1">
      <t>マイ</t>
    </rPh>
    <rPh sb="2" eb="3">
      <t>カ</t>
    </rPh>
    <rPh sb="4" eb="5">
      <t>リョウ</t>
    </rPh>
    <phoneticPr fontId="1"/>
  </si>
  <si>
    <t>組</t>
    <rPh sb="0" eb="1">
      <t>クミ</t>
    </rPh>
    <phoneticPr fontId="1"/>
  </si>
  <si>
    <t>人</t>
    <rPh sb="0" eb="1">
      <t>ニン</t>
    </rPh>
    <phoneticPr fontId="1"/>
  </si>
  <si>
    <t>WK-1</t>
  </si>
  <si>
    <t>MC-1</t>
  </si>
  <si>
    <t>WC-1</t>
  </si>
  <si>
    <t>MK-2</t>
  </si>
  <si>
    <t>WK-2</t>
  </si>
  <si>
    <t>XK-2</t>
  </si>
  <si>
    <t>MC-2</t>
  </si>
  <si>
    <t>WC-2</t>
  </si>
  <si>
    <t>XC-2</t>
  </si>
  <si>
    <t>MK-4</t>
  </si>
  <si>
    <t>WK-4</t>
  </si>
  <si>
    <t>MC-4</t>
  </si>
  <si>
    <t>WC-4</t>
  </si>
  <si>
    <t>参加料　合計</t>
    <rPh sb="0" eb="3">
      <t>サンカリョウ</t>
    </rPh>
    <rPh sb="4" eb="6">
      <t>ゴウケイ</t>
    </rPh>
    <phoneticPr fontId="16"/>
  </si>
  <si>
    <t>ライフジャケット点検料</t>
  </si>
  <si>
    <t>着</t>
    <rPh sb="0" eb="1">
      <t>チャク</t>
    </rPh>
    <phoneticPr fontId="1"/>
  </si>
  <si>
    <t>参加料・点検料　合計</t>
    <rPh sb="0" eb="3">
      <t>サンカリョウ</t>
    </rPh>
    <rPh sb="4" eb="7">
      <t>テンケンリョウ</t>
    </rPh>
    <rPh sb="8" eb="10">
      <t>ゴウケイ</t>
    </rPh>
    <phoneticPr fontId="16"/>
  </si>
  <si>
    <t>※チームで一括して指定口座に振込んでください。</t>
    <rPh sb="5" eb="7">
      <t>イッカツ</t>
    </rPh>
    <rPh sb="9" eb="11">
      <t>シテイ</t>
    </rPh>
    <rPh sb="11" eb="13">
      <t>コウザ</t>
    </rPh>
    <rPh sb="14" eb="16">
      <t>フリコ</t>
    </rPh>
    <phoneticPr fontId="16"/>
  </si>
  <si>
    <t>■ 振込実績</t>
    <rPh sb="2" eb="4">
      <t>フリコミ</t>
    </rPh>
    <rPh sb="4" eb="6">
      <t>ジッセキ</t>
    </rPh>
    <phoneticPr fontId="1"/>
  </si>
  <si>
    <t>入金日</t>
    <rPh sb="0" eb="3">
      <t>ニュウキンビ</t>
    </rPh>
    <phoneticPr fontId="1"/>
  </si>
  <si>
    <t>入金額</t>
    <rPh sb="0" eb="2">
      <t>ニュウキン</t>
    </rPh>
    <rPh sb="2" eb="3">
      <t>ガク</t>
    </rPh>
    <phoneticPr fontId="1"/>
  </si>
  <si>
    <t>振込依頼人名</t>
    <rPh sb="0" eb="2">
      <t>フリコミ</t>
    </rPh>
    <rPh sb="2" eb="4">
      <t>イライ</t>
    </rPh>
    <rPh sb="4" eb="6">
      <t>ジンメイ</t>
    </rPh>
    <phoneticPr fontId="1"/>
  </si>
  <si>
    <t>■ 領収書</t>
    <rPh sb="2" eb="5">
      <t>リョウシュウショ</t>
    </rPh>
    <phoneticPr fontId="1"/>
  </si>
  <si>
    <t>要否</t>
    <rPh sb="0" eb="2">
      <t>ヨウヒ</t>
    </rPh>
    <phoneticPr fontId="1"/>
  </si>
  <si>
    <t>不要</t>
  </si>
  <si>
    <t>　※ 領収書を複数に分ける場合は、必要な情報をすべてご記載ください。</t>
    <rPh sb="3" eb="6">
      <t>リョウシュウショ</t>
    </rPh>
    <rPh sb="7" eb="9">
      <t>フクスウ</t>
    </rPh>
    <rPh sb="10" eb="11">
      <t>ワ</t>
    </rPh>
    <rPh sb="13" eb="15">
      <t>バアイ</t>
    </rPh>
    <rPh sb="17" eb="19">
      <t>ヒツヨウ</t>
    </rPh>
    <rPh sb="20" eb="22">
      <t>ジョウホウ</t>
    </rPh>
    <rPh sb="27" eb="29">
      <t>キサイ</t>
    </rPh>
    <phoneticPr fontId="1"/>
  </si>
  <si>
    <t>　※ 品名の記入が無い場合、「参加料」としてまとめて発行します。</t>
    <rPh sb="3" eb="5">
      <t>ヒンメイ</t>
    </rPh>
    <rPh sb="6" eb="8">
      <t>キニュウ</t>
    </rPh>
    <rPh sb="9" eb="10">
      <t>ナ</t>
    </rPh>
    <rPh sb="11" eb="13">
      <t>バアイ</t>
    </rPh>
    <rPh sb="15" eb="18">
      <t>サンカリョウ</t>
    </rPh>
    <rPh sb="26" eb="28">
      <t>ハッコウ</t>
    </rPh>
    <phoneticPr fontId="1"/>
  </si>
  <si>
    <t>宛名</t>
    <rPh sb="0" eb="2">
      <t>アテナ</t>
    </rPh>
    <phoneticPr fontId="1"/>
  </si>
  <si>
    <t>金額</t>
    <rPh sb="0" eb="2">
      <t>キンガク</t>
    </rPh>
    <phoneticPr fontId="1"/>
  </si>
  <si>
    <t>品名</t>
    <rPh sb="0" eb="2">
      <t>ヒンメイ</t>
    </rPh>
    <phoneticPr fontId="1"/>
  </si>
  <si>
    <t>円</t>
    <rPh sb="0" eb="1">
      <t>エン</t>
    </rPh>
    <phoneticPr fontId="1"/>
  </si>
  <si>
    <t>通信欄</t>
    <rPh sb="0" eb="3">
      <t>ツウシンラン</t>
    </rPh>
    <phoneticPr fontId="1"/>
  </si>
  <si>
    <t>対象年：</t>
    <rPh sb="0" eb="3">
      <t>タイショウネン</t>
    </rPh>
    <phoneticPr fontId="1"/>
  </si>
  <si>
    <t>期日</t>
    <rPh sb="0" eb="2">
      <t>キジツ</t>
    </rPh>
    <phoneticPr fontId="1"/>
  </si>
  <si>
    <t>pref_id</t>
    <phoneticPr fontId="1"/>
  </si>
  <si>
    <t>pref_name</t>
    <phoneticPr fontId="1"/>
  </si>
  <si>
    <t>年齢Gr</t>
    <rPh sb="0" eb="2">
      <t>ネンレイ</t>
    </rPh>
    <phoneticPr fontId="1"/>
  </si>
  <si>
    <t>基準日</t>
    <rPh sb="0" eb="2">
      <t>キジュン</t>
    </rPh>
    <rPh sb="2" eb="3">
      <t>ヒ</t>
    </rPh>
    <phoneticPr fontId="1"/>
  </si>
  <si>
    <t>シニア</t>
    <phoneticPr fontId="1"/>
  </si>
  <si>
    <t>MK-1</t>
    <phoneticPr fontId="1"/>
  </si>
  <si>
    <t>500m</t>
    <phoneticPr fontId="1"/>
  </si>
  <si>
    <t>大学４年</t>
    <rPh sb="0" eb="2">
      <t>ダイガク</t>
    </rPh>
    <rPh sb="3" eb="4">
      <t>ネン</t>
    </rPh>
    <phoneticPr fontId="1"/>
  </si>
  <si>
    <t>都道府県名を選択してください</t>
    <rPh sb="0" eb="5">
      <t>トドウフケンメイ</t>
    </rPh>
    <rPh sb="6" eb="8">
      <t>センタク</t>
    </rPh>
    <phoneticPr fontId="1"/>
  </si>
  <si>
    <t>U70</t>
    <phoneticPr fontId="1"/>
  </si>
  <si>
    <t>ジュニア</t>
    <phoneticPr fontId="1"/>
  </si>
  <si>
    <t>WK-1</t>
    <phoneticPr fontId="1"/>
  </si>
  <si>
    <t>200m</t>
    <phoneticPr fontId="1"/>
  </si>
  <si>
    <t>北海道</t>
    <rPh sb="0" eb="3">
      <t>ホッカイドウ</t>
    </rPh>
    <phoneticPr fontId="1"/>
  </si>
  <si>
    <t>U60</t>
    <phoneticPr fontId="1"/>
  </si>
  <si>
    <t>マスターズ</t>
    <phoneticPr fontId="1"/>
  </si>
  <si>
    <t>MC-1</t>
    <phoneticPr fontId="1"/>
  </si>
  <si>
    <t>大学２年</t>
    <rPh sb="0" eb="2">
      <t>ダイガク</t>
    </rPh>
    <rPh sb="3" eb="4">
      <t>ネン</t>
    </rPh>
    <phoneticPr fontId="1"/>
  </si>
  <si>
    <t>青森県</t>
  </si>
  <si>
    <t>U50</t>
    <phoneticPr fontId="1"/>
  </si>
  <si>
    <t>WC-1</t>
    <phoneticPr fontId="1"/>
  </si>
  <si>
    <t>大学１年</t>
    <rPh sb="0" eb="2">
      <t>ダイガク</t>
    </rPh>
    <rPh sb="3" eb="4">
      <t>ネン</t>
    </rPh>
    <phoneticPr fontId="1"/>
  </si>
  <si>
    <t>岩手県</t>
  </si>
  <si>
    <t>U40</t>
    <phoneticPr fontId="1"/>
  </si>
  <si>
    <t>MK-2</t>
    <phoneticPr fontId="1"/>
  </si>
  <si>
    <t>高校３年</t>
    <rPh sb="0" eb="2">
      <t>コウコウ</t>
    </rPh>
    <rPh sb="3" eb="4">
      <t>ネン</t>
    </rPh>
    <phoneticPr fontId="1"/>
  </si>
  <si>
    <t>宮城県</t>
  </si>
  <si>
    <t>U30</t>
    <phoneticPr fontId="1"/>
  </si>
  <si>
    <t>WK-2</t>
    <phoneticPr fontId="1"/>
  </si>
  <si>
    <t>高校２年</t>
    <rPh sb="0" eb="2">
      <t>コウコウ</t>
    </rPh>
    <rPh sb="3" eb="4">
      <t>ネン</t>
    </rPh>
    <phoneticPr fontId="1"/>
  </si>
  <si>
    <t>秋田県</t>
  </si>
  <si>
    <t>U23</t>
    <phoneticPr fontId="1"/>
  </si>
  <si>
    <t>MC-2</t>
    <phoneticPr fontId="1"/>
  </si>
  <si>
    <t>高校１年</t>
    <rPh sb="0" eb="2">
      <t>コウコウ</t>
    </rPh>
    <rPh sb="3" eb="4">
      <t>ネン</t>
    </rPh>
    <phoneticPr fontId="1"/>
  </si>
  <si>
    <t>山形県</t>
  </si>
  <si>
    <t>U18</t>
    <phoneticPr fontId="1"/>
  </si>
  <si>
    <t>WC-2</t>
    <phoneticPr fontId="1"/>
  </si>
  <si>
    <t>福島県</t>
  </si>
  <si>
    <t>U17</t>
    <phoneticPr fontId="1"/>
  </si>
  <si>
    <t>茨城県</t>
  </si>
  <si>
    <t>U16</t>
    <phoneticPr fontId="1"/>
  </si>
  <si>
    <t>栃木県</t>
  </si>
  <si>
    <t>U15</t>
    <phoneticPr fontId="1"/>
  </si>
  <si>
    <t>群馬県</t>
  </si>
  <si>
    <t>埼玉県</t>
  </si>
  <si>
    <t>千葉県</t>
  </si>
  <si>
    <t>東京都</t>
    <rPh sb="0" eb="3">
      <t>トウキョウト</t>
    </rPh>
    <phoneticPr fontId="1"/>
  </si>
  <si>
    <t>神奈川県</t>
  </si>
  <si>
    <t>山梨県</t>
  </si>
  <si>
    <t>長野県</t>
  </si>
  <si>
    <t>新潟県</t>
  </si>
  <si>
    <t>富山県</t>
  </si>
  <si>
    <t>石川県</t>
  </si>
  <si>
    <t>福井県</t>
  </si>
  <si>
    <t>静岡県</t>
  </si>
  <si>
    <t>愛知県</t>
  </si>
  <si>
    <t>三重県</t>
  </si>
  <si>
    <t>岐阜県</t>
  </si>
  <si>
    <t>滋賀県</t>
  </si>
  <si>
    <t>京都府</t>
    <rPh sb="0" eb="3">
      <t>キョウトフ</t>
    </rPh>
    <phoneticPr fontId="1"/>
  </si>
  <si>
    <t>大阪府</t>
    <rPh sb="0" eb="3">
      <t>オオサカフ</t>
    </rPh>
    <phoneticPr fontId="1"/>
  </si>
  <si>
    <t>兵庫県</t>
  </si>
  <si>
    <t>奈良県</t>
  </si>
  <si>
    <t>和歌山県</t>
  </si>
  <si>
    <t>鳥取県</t>
  </si>
  <si>
    <t>島根県</t>
  </si>
  <si>
    <t>岡山県</t>
  </si>
  <si>
    <t>広島県</t>
  </si>
  <si>
    <t>山口県</t>
  </si>
  <si>
    <t>香川県</t>
  </si>
  <si>
    <t>徳島県</t>
  </si>
  <si>
    <t>愛媛県</t>
  </si>
  <si>
    <t>高知県</t>
  </si>
  <si>
    <t>福岡県</t>
  </si>
  <si>
    <t>佐賀県</t>
  </si>
  <si>
    <t>長崎県</t>
  </si>
  <si>
    <t>熊本県</t>
  </si>
  <si>
    <t>大分県</t>
  </si>
  <si>
    <t>宮崎県</t>
  </si>
  <si>
    <t>鹿児島県</t>
  </si>
  <si>
    <t>沖縄県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</si>
</sst>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yyyy/m/d;@"/>
    <numFmt numFmtId="177" formatCode="#"/>
    <numFmt numFmtId="178" formatCode="#,##0\ &quot;円&quot;"/>
    <numFmt numFmtId="179" formatCode="&quot;¥&quot;#,##0_);[Red]\(&quot;¥&quot;#,##0\)"/>
    <numFmt numFmtId="180" formatCode="000"/>
    <numFmt numFmtId="181" formatCode="0000"/>
    <numFmt numFmtId="182" formatCode="000000"/>
    <numFmt numFmtId="183" formatCode="0&quot;名&quot;"/>
    <numFmt numFmtId="184" formatCode="0\ &quot;年&quot;"/>
  </numFmts>
  <fonts count="42">
    <font>
      <sz val="11"/>
      <color theme="1"/>
      <name val="游ゴシック"/>
      <family val="2"/>
      <charset val="128"/>
      <scheme val="minor"/>
    </font>
    <font>
      <sz val="6"/>
      <name val="游ゴシック"/>
      <family val="2"/>
      <charset val="128"/>
      <scheme val="minor"/>
    </font>
    <font>
      <b/>
      <u/>
      <sz val="14"/>
      <color theme="1"/>
      <name val="ＭＳ 明朝"/>
      <family val="1"/>
      <charset val="128"/>
    </font>
    <font>
      <b/>
      <sz val="11"/>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1"/>
      <color theme="1"/>
      <name val="游ゴシック"/>
      <family val="2"/>
      <charset val="128"/>
      <scheme val="minor"/>
    </font>
    <font>
      <b/>
      <sz val="12"/>
      <color theme="1"/>
      <name val="游ゴシック"/>
      <family val="3"/>
      <charset val="128"/>
      <scheme val="minor"/>
    </font>
    <font>
      <sz val="6"/>
      <color theme="1"/>
      <name val="游ゴシック"/>
      <family val="2"/>
      <charset val="128"/>
      <scheme val="minor"/>
    </font>
    <font>
      <b/>
      <sz val="8"/>
      <color theme="1"/>
      <name val="游ゴシック"/>
      <family val="3"/>
      <charset val="128"/>
      <scheme val="minor"/>
    </font>
    <font>
      <u/>
      <sz val="11"/>
      <color theme="10"/>
      <name val="游ゴシック"/>
      <family val="2"/>
      <charset val="128"/>
      <scheme val="minor"/>
    </font>
    <font>
      <sz val="9"/>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sz val="10"/>
      <color theme="1"/>
      <name val="游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0"/>
      <color theme="1"/>
      <name val="ＭＳ Ｐゴシック"/>
      <family val="3"/>
      <charset val="128"/>
    </font>
    <font>
      <sz val="11"/>
      <color theme="1"/>
      <name val="Meiryo UI"/>
      <family val="3"/>
      <charset val="128"/>
    </font>
    <font>
      <b/>
      <sz val="10"/>
      <name val="ＭＳ Ｐゴシック"/>
      <family val="3"/>
      <charset val="128"/>
    </font>
    <font>
      <sz val="9"/>
      <name val="ＭＳ Ｐゴシック"/>
      <family val="3"/>
      <charset val="128"/>
    </font>
    <font>
      <sz val="11"/>
      <color theme="1"/>
      <name val="游ゴシック"/>
      <family val="3"/>
      <charset val="128"/>
      <scheme val="minor"/>
    </font>
    <font>
      <sz val="11"/>
      <color theme="1"/>
      <name val="游ゴシック"/>
      <family val="2"/>
      <scheme val="minor"/>
    </font>
    <font>
      <sz val="12"/>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b/>
      <sz val="20"/>
      <color theme="1"/>
      <name val="游ゴシック"/>
      <family val="3"/>
      <charset val="128"/>
      <scheme val="minor"/>
    </font>
    <font>
      <b/>
      <sz val="10"/>
      <color theme="1"/>
      <name val="ＭＳ Ｐゴシック"/>
      <family val="3"/>
      <charset val="128"/>
    </font>
    <font>
      <sz val="9"/>
      <color theme="1"/>
      <name val="游ゴシック"/>
      <family val="2"/>
      <charset val="128"/>
      <scheme val="minor"/>
    </font>
    <font>
      <b/>
      <sz val="11"/>
      <name val="游ゴシック"/>
      <family val="3"/>
      <charset val="128"/>
      <scheme val="minor"/>
    </font>
    <font>
      <sz val="9"/>
      <name val="游ゴシック"/>
      <family val="3"/>
      <charset val="128"/>
      <scheme val="minor"/>
    </font>
    <font>
      <sz val="10"/>
      <name val="游ゴシック"/>
      <family val="3"/>
      <charset val="128"/>
      <scheme val="minor"/>
    </font>
    <font>
      <sz val="11"/>
      <name val="游ゴシック"/>
      <family val="3"/>
      <charset val="128"/>
      <scheme val="minor"/>
    </font>
    <font>
      <b/>
      <sz val="10"/>
      <name val="游ゴシック"/>
      <family val="3"/>
      <charset val="128"/>
      <scheme val="minor"/>
    </font>
    <font>
      <u/>
      <sz val="11"/>
      <color theme="10"/>
      <name val="游ゴシック"/>
      <family val="3"/>
      <charset val="128"/>
      <scheme val="minor"/>
    </font>
    <font>
      <b/>
      <sz val="11"/>
      <name val="ＭＳ Ｐゴシック"/>
      <family val="3"/>
      <charset val="128"/>
    </font>
    <font>
      <sz val="11"/>
      <color theme="1"/>
      <name val="ＭＳ Ｐゴシック"/>
      <family val="3"/>
      <charset val="128"/>
    </font>
    <font>
      <b/>
      <sz val="11"/>
      <color theme="1"/>
      <name val="ＭＳ Ｐゴシック"/>
      <family val="3"/>
      <charset val="128"/>
    </font>
    <font>
      <b/>
      <sz val="10"/>
      <color rgb="FFFF0000"/>
      <name val="游ゴシック"/>
      <family val="3"/>
      <charset val="128"/>
      <scheme val="minor"/>
    </font>
    <font>
      <b/>
      <sz val="6"/>
      <color theme="1"/>
      <name val="ＭＳ Ｐゴシック"/>
      <family val="3"/>
      <charset val="128"/>
    </font>
    <font>
      <b/>
      <sz val="6"/>
      <color theme="1"/>
      <name val="游ゴシック"/>
      <family val="3"/>
      <charset val="128"/>
      <scheme val="minor"/>
    </font>
  </fonts>
  <fills count="12">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tint="0.499984740745262"/>
        <bgColor indexed="64"/>
      </patternFill>
    </fill>
  </fills>
  <borders count="72">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14">
    <xf numFmtId="0" fontId="0" fillId="0" borderId="0">
      <alignment vertical="center"/>
    </xf>
    <xf numFmtId="38" fontId="6" fillId="0" borderId="0" applyFont="0" applyFill="0" applyBorder="0" applyAlignment="0" applyProtection="0">
      <alignment vertical="center"/>
    </xf>
    <xf numFmtId="0" fontId="10" fillId="0" borderId="0" applyNumberFormat="0" applyFill="0" applyBorder="0" applyAlignment="0" applyProtection="0">
      <alignment vertical="center"/>
    </xf>
    <xf numFmtId="6" fontId="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0" fontId="23" fillId="0" borderId="0"/>
    <xf numFmtId="0" fontId="24" fillId="0" borderId="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6" fillId="0" borderId="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cellStyleXfs>
  <cellXfs count="420">
    <xf numFmtId="0" fontId="0" fillId="0" borderId="0" xfId="0">
      <alignment vertical="center"/>
    </xf>
    <xf numFmtId="0" fontId="0" fillId="6" borderId="0" xfId="0" applyFill="1">
      <alignment vertical="center"/>
    </xf>
    <xf numFmtId="0" fontId="12" fillId="0" borderId="0" xfId="0" applyFont="1">
      <alignment vertical="center"/>
    </xf>
    <xf numFmtId="14" fontId="0" fillId="0" borderId="0" xfId="0" applyNumberFormat="1">
      <alignment vertical="center"/>
    </xf>
    <xf numFmtId="0" fontId="4" fillId="6" borderId="11" xfId="0" applyFont="1" applyFill="1" applyBorder="1" applyAlignment="1" applyProtection="1">
      <alignment horizontal="center" vertical="center"/>
      <protection locked="0"/>
    </xf>
    <xf numFmtId="0" fontId="3" fillId="6" borderId="11" xfId="0" applyFont="1" applyFill="1" applyBorder="1" applyAlignment="1" applyProtection="1">
      <alignment horizontal="center" vertical="center"/>
      <protection locked="0"/>
    </xf>
    <xf numFmtId="0" fontId="0" fillId="6" borderId="34" xfId="0" applyFill="1" applyBorder="1" applyAlignment="1" applyProtection="1">
      <alignment horizontal="center" vertical="center"/>
      <protection locked="0"/>
    </xf>
    <xf numFmtId="0" fontId="0" fillId="6" borderId="49" xfId="0" applyFill="1" applyBorder="1" applyAlignment="1" applyProtection="1">
      <alignment horizontal="center" vertical="center" shrinkToFit="1"/>
      <protection locked="0"/>
    </xf>
    <xf numFmtId="0" fontId="0" fillId="6" borderId="24" xfId="0"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protection locked="0"/>
    </xf>
    <xf numFmtId="0" fontId="19" fillId="0" borderId="0" xfId="0" applyFont="1">
      <alignment vertical="center"/>
    </xf>
    <xf numFmtId="14" fontId="19" fillId="0" borderId="0" xfId="0" applyNumberFormat="1" applyFont="1">
      <alignment vertical="center"/>
    </xf>
    <xf numFmtId="0" fontId="12" fillId="6" borderId="0" xfId="0" applyFont="1" applyFill="1">
      <alignment vertical="center"/>
    </xf>
    <xf numFmtId="0" fontId="15" fillId="0" borderId="0" xfId="4">
      <alignment vertical="center"/>
    </xf>
    <xf numFmtId="0" fontId="3" fillId="6" borderId="0" xfId="0" applyFont="1" applyFill="1">
      <alignment vertical="center"/>
    </xf>
    <xf numFmtId="0" fontId="10" fillId="6" borderId="0" xfId="2" applyFill="1" applyAlignment="1" applyProtection="1">
      <alignment horizontal="right" vertical="center"/>
    </xf>
    <xf numFmtId="0" fontId="0" fillId="7" borderId="47" xfId="1" applyNumberFormat="1" applyFont="1" applyFill="1" applyBorder="1" applyAlignment="1" applyProtection="1">
      <alignment horizontal="center" vertical="center" shrinkToFit="1"/>
    </xf>
    <xf numFmtId="0" fontId="17" fillId="0" borderId="0" xfId="4" applyFont="1">
      <alignment vertical="center"/>
    </xf>
    <xf numFmtId="0" fontId="0" fillId="6" borderId="40" xfId="0" applyFill="1" applyBorder="1" applyAlignment="1" applyProtection="1">
      <alignment horizontal="center" vertical="center" shrinkToFit="1"/>
      <protection locked="0"/>
    </xf>
    <xf numFmtId="0" fontId="25" fillId="6" borderId="0" xfId="0" applyFont="1" applyFill="1" applyAlignment="1">
      <alignment horizontal="center" vertical="center" wrapText="1"/>
    </xf>
    <xf numFmtId="0" fontId="15" fillId="6" borderId="0" xfId="4" applyFill="1">
      <alignment vertical="center"/>
    </xf>
    <xf numFmtId="0" fontId="26" fillId="6" borderId="0" xfId="0" applyFont="1" applyFill="1" applyAlignment="1">
      <alignment horizontal="center" vertical="center"/>
    </xf>
    <xf numFmtId="0" fontId="3" fillId="2" borderId="1" xfId="0" applyFont="1" applyFill="1" applyBorder="1" applyAlignment="1" applyProtection="1">
      <alignment horizontal="center" vertical="center"/>
      <protection locked="0"/>
    </xf>
    <xf numFmtId="0" fontId="26" fillId="6" borderId="0" xfId="0" applyFont="1" applyFill="1">
      <alignment vertical="center"/>
    </xf>
    <xf numFmtId="0" fontId="14" fillId="6" borderId="0" xfId="0" applyFont="1" applyFill="1">
      <alignment vertical="center"/>
    </xf>
    <xf numFmtId="0" fontId="29" fillId="6" borderId="0" xfId="0" applyFont="1" applyFill="1">
      <alignment vertical="center"/>
    </xf>
    <xf numFmtId="0" fontId="21" fillId="6" borderId="0" xfId="4" applyFont="1" applyFill="1">
      <alignment vertical="center"/>
    </xf>
    <xf numFmtId="0" fontId="29" fillId="0" borderId="0" xfId="0" applyFont="1">
      <alignment vertical="center"/>
    </xf>
    <xf numFmtId="0" fontId="21" fillId="0" borderId="0" xfId="4" applyFont="1">
      <alignment vertical="center"/>
    </xf>
    <xf numFmtId="0" fontId="0" fillId="7" borderId="42" xfId="1" applyNumberFormat="1" applyFont="1" applyFill="1" applyBorder="1" applyAlignment="1" applyProtection="1">
      <alignment horizontal="center" vertical="center" shrinkToFit="1"/>
    </xf>
    <xf numFmtId="177" fontId="17" fillId="2" borderId="34" xfId="4" applyNumberFormat="1" applyFont="1" applyFill="1" applyBorder="1" applyAlignment="1" applyProtection="1">
      <alignment horizontal="center" vertical="center"/>
      <protection locked="0"/>
    </xf>
    <xf numFmtId="0" fontId="22" fillId="6" borderId="0" xfId="0" applyFont="1" applyFill="1">
      <alignment vertical="center"/>
    </xf>
    <xf numFmtId="0" fontId="32" fillId="6" borderId="0" xfId="4" applyFont="1" applyFill="1">
      <alignment vertical="center"/>
    </xf>
    <xf numFmtId="14" fontId="22" fillId="6" borderId="0" xfId="0" applyNumberFormat="1" applyFont="1" applyFill="1">
      <alignment vertical="center"/>
    </xf>
    <xf numFmtId="0" fontId="33" fillId="6" borderId="0" xfId="4" applyFont="1" applyFill="1">
      <alignment vertical="center"/>
    </xf>
    <xf numFmtId="0" fontId="33" fillId="0" borderId="0" xfId="4" applyFont="1">
      <alignment vertical="center"/>
    </xf>
    <xf numFmtId="0" fontId="32" fillId="6" borderId="0" xfId="0" applyFont="1" applyFill="1">
      <alignment vertical="center"/>
    </xf>
    <xf numFmtId="0" fontId="32" fillId="6" borderId="0" xfId="0" applyFont="1" applyFill="1" applyAlignment="1">
      <alignment horizontal="right" vertical="center"/>
    </xf>
    <xf numFmtId="0" fontId="32" fillId="0" borderId="0" xfId="4" applyFont="1">
      <alignment vertical="center"/>
    </xf>
    <xf numFmtId="0" fontId="3" fillId="0" borderId="11" xfId="0" applyFont="1" applyBorder="1" applyAlignment="1" applyProtection="1">
      <alignment horizontal="center" vertical="center"/>
      <protection locked="0"/>
    </xf>
    <xf numFmtId="0" fontId="5" fillId="6" borderId="0" xfId="0" applyFont="1" applyFill="1" applyAlignment="1">
      <alignment horizontal="right" vertical="center"/>
    </xf>
    <xf numFmtId="0" fontId="2" fillId="6" borderId="0" xfId="0" applyFont="1" applyFill="1">
      <alignment vertical="center"/>
    </xf>
    <xf numFmtId="0" fontId="3" fillId="0" borderId="1" xfId="0" applyFont="1" applyBorder="1" applyAlignment="1">
      <alignment horizontal="center" vertical="center"/>
    </xf>
    <xf numFmtId="0" fontId="3" fillId="0" borderId="1" xfId="0" applyFont="1" applyBorder="1">
      <alignment vertical="center"/>
    </xf>
    <xf numFmtId="0" fontId="3" fillId="6" borderId="0" xfId="0" applyFont="1" applyFill="1" applyAlignment="1">
      <alignment horizontal="center" vertical="center"/>
    </xf>
    <xf numFmtId="0" fontId="3" fillId="6" borderId="0" xfId="0" applyFont="1" applyFill="1" applyAlignment="1">
      <alignment horizontal="right" vertical="center"/>
    </xf>
    <xf numFmtId="0" fontId="30" fillId="6" borderId="0" xfId="4" applyFont="1" applyFill="1" applyAlignment="1">
      <alignment horizontal="center" vertical="center"/>
    </xf>
    <xf numFmtId="0" fontId="33" fillId="6" borderId="0" xfId="4" applyFont="1" applyFill="1" applyAlignment="1">
      <alignment horizontal="center" vertical="center"/>
    </xf>
    <xf numFmtId="0" fontId="4" fillId="6" borderId="0" xfId="0" applyFont="1" applyFill="1" applyAlignment="1">
      <alignment horizontal="center" vertical="center"/>
    </xf>
    <xf numFmtId="0" fontId="22" fillId="0" borderId="2" xfId="0" applyFont="1" applyBorder="1" applyAlignment="1">
      <alignment horizontal="center" vertical="center"/>
    </xf>
    <xf numFmtId="49" fontId="4" fillId="6" borderId="0" xfId="0" applyNumberFormat="1" applyFont="1" applyFill="1" applyAlignment="1">
      <alignment horizontal="center" vertical="center"/>
    </xf>
    <xf numFmtId="0" fontId="4" fillId="6" borderId="0" xfId="0" applyFont="1" applyFill="1">
      <alignment vertical="center"/>
    </xf>
    <xf numFmtId="0" fontId="3" fillId="6" borderId="4" xfId="0" applyFont="1" applyFill="1" applyBorder="1">
      <alignment vertical="center"/>
    </xf>
    <xf numFmtId="0" fontId="3" fillId="6" borderId="5" xfId="0" applyFont="1" applyFill="1" applyBorder="1">
      <alignment vertical="center"/>
    </xf>
    <xf numFmtId="0" fontId="3" fillId="6" borderId="7" xfId="0" applyFont="1" applyFill="1" applyBorder="1">
      <alignment vertical="center"/>
    </xf>
    <xf numFmtId="0" fontId="3" fillId="0" borderId="0" xfId="0" applyFont="1">
      <alignment vertical="center"/>
    </xf>
    <xf numFmtId="0" fontId="3" fillId="6" borderId="8" xfId="0" applyFont="1" applyFill="1" applyBorder="1">
      <alignment vertical="center"/>
    </xf>
    <xf numFmtId="0" fontId="3" fillId="6" borderId="9" xfId="0" applyFont="1" applyFill="1" applyBorder="1">
      <alignment vertical="center"/>
    </xf>
    <xf numFmtId="0" fontId="3" fillId="6" borderId="10" xfId="0" applyFont="1" applyFill="1" applyBorder="1">
      <alignment vertical="center"/>
    </xf>
    <xf numFmtId="0" fontId="12" fillId="6" borderId="26" xfId="0" applyFont="1" applyFill="1" applyBorder="1">
      <alignment vertical="center"/>
    </xf>
    <xf numFmtId="0" fontId="12" fillId="6" borderId="12" xfId="0" applyFont="1" applyFill="1" applyBorder="1">
      <alignment vertical="center"/>
    </xf>
    <xf numFmtId="0" fontId="32" fillId="6" borderId="0" xfId="0" applyFont="1" applyFill="1" applyAlignment="1">
      <alignment vertical="center" wrapText="1" shrinkToFit="1"/>
    </xf>
    <xf numFmtId="0" fontId="7" fillId="6" borderId="0" xfId="0" applyFont="1" applyFill="1" applyAlignment="1">
      <alignment horizontal="center" vertical="center" wrapText="1"/>
    </xf>
    <xf numFmtId="0" fontId="4" fillId="0" borderId="11" xfId="0" applyFont="1" applyBorder="1" applyAlignment="1">
      <alignment vertical="center" shrinkToFit="1"/>
    </xf>
    <xf numFmtId="0" fontId="4" fillId="0" borderId="11" xfId="0" applyFont="1" applyBorder="1" applyAlignment="1">
      <alignment horizontal="center" vertical="center" shrinkToFit="1"/>
    </xf>
    <xf numFmtId="0" fontId="9" fillId="7" borderId="11" xfId="0" applyFont="1" applyFill="1" applyBorder="1" applyAlignment="1">
      <alignment horizontal="right" vertical="center"/>
    </xf>
    <xf numFmtId="0" fontId="3" fillId="7" borderId="11" xfId="0" applyFont="1" applyFill="1" applyBorder="1" applyAlignment="1">
      <alignment horizontal="center" vertical="center"/>
    </xf>
    <xf numFmtId="0" fontId="4" fillId="7" borderId="11" xfId="0" applyFont="1" applyFill="1" applyBorder="1" applyAlignment="1">
      <alignment horizontal="center" vertical="center"/>
    </xf>
    <xf numFmtId="0" fontId="9" fillId="7" borderId="11" xfId="0" applyFont="1" applyFill="1" applyBorder="1" applyAlignment="1">
      <alignment horizontal="center" vertical="center"/>
    </xf>
    <xf numFmtId="0" fontId="9" fillId="7" borderId="36" xfId="0" applyFont="1" applyFill="1" applyBorder="1">
      <alignment vertical="center"/>
    </xf>
    <xf numFmtId="0" fontId="9" fillId="7" borderId="2" xfId="0" applyFont="1" applyFill="1" applyBorder="1">
      <alignment vertical="center"/>
    </xf>
    <xf numFmtId="0" fontId="9" fillId="7" borderId="37" xfId="0" applyFont="1" applyFill="1" applyBorder="1">
      <alignment vertical="center"/>
    </xf>
    <xf numFmtId="0" fontId="3" fillId="0" borderId="11" xfId="0" applyFont="1" applyBorder="1">
      <alignment vertical="center"/>
    </xf>
    <xf numFmtId="0" fontId="4" fillId="0" borderId="11" xfId="0" applyFont="1" applyBorder="1">
      <alignment vertical="center"/>
    </xf>
    <xf numFmtId="0" fontId="3" fillId="7" borderId="11" xfId="0" applyFont="1" applyFill="1" applyBorder="1" applyAlignment="1" applyProtection="1">
      <alignment horizontal="center" vertical="center"/>
      <protection hidden="1"/>
    </xf>
    <xf numFmtId="0" fontId="7" fillId="6" borderId="0" xfId="0" applyFont="1" applyFill="1" applyAlignment="1">
      <alignment vertical="center" wrapText="1"/>
    </xf>
    <xf numFmtId="0" fontId="3" fillId="6" borderId="11" xfId="0" applyFont="1" applyFill="1" applyBorder="1">
      <alignment vertical="center"/>
    </xf>
    <xf numFmtId="0" fontId="29" fillId="6" borderId="0" xfId="0" applyFont="1" applyFill="1" applyAlignment="1">
      <alignment horizontal="center" vertical="center"/>
    </xf>
    <xf numFmtId="0" fontId="0" fillId="6" borderId="0" xfId="0" applyFill="1" applyAlignment="1">
      <alignment horizontal="center" vertical="center"/>
    </xf>
    <xf numFmtId="0" fontId="5" fillId="6" borderId="0" xfId="0" applyFont="1" applyFill="1">
      <alignment vertical="center"/>
    </xf>
    <xf numFmtId="0" fontId="9" fillId="7" borderId="39" xfId="0" applyFont="1" applyFill="1" applyBorder="1" applyAlignment="1">
      <alignment horizontal="right" vertical="center"/>
    </xf>
    <xf numFmtId="0" fontId="0" fillId="7" borderId="34" xfId="0" applyFill="1" applyBorder="1" applyAlignment="1">
      <alignment horizontal="center" vertical="center"/>
    </xf>
    <xf numFmtId="0" fontId="0" fillId="7" borderId="40" xfId="0" applyFill="1" applyBorder="1" applyAlignment="1">
      <alignment horizontal="center" vertical="center"/>
    </xf>
    <xf numFmtId="0" fontId="0" fillId="7" borderId="22" xfId="0" applyFill="1" applyBorder="1" applyAlignment="1">
      <alignment horizontal="center" vertical="center" shrinkToFit="1"/>
    </xf>
    <xf numFmtId="0" fontId="0" fillId="7" borderId="49" xfId="0" applyFill="1" applyBorder="1" applyAlignment="1">
      <alignment horizontal="center" vertical="center" shrinkToFit="1"/>
    </xf>
    <xf numFmtId="0" fontId="0" fillId="7" borderId="24" xfId="0" applyFill="1" applyBorder="1" applyAlignment="1">
      <alignment horizontal="center" vertical="center" shrinkToFit="1"/>
    </xf>
    <xf numFmtId="0" fontId="9" fillId="7" borderId="21" xfId="0" applyFont="1" applyFill="1" applyBorder="1" applyAlignment="1">
      <alignment horizontal="right" vertical="center"/>
    </xf>
    <xf numFmtId="0" fontId="14" fillId="7" borderId="47" xfId="0" applyFont="1" applyFill="1" applyBorder="1" applyAlignment="1">
      <alignment horizontal="center" vertical="center" wrapText="1" shrinkToFit="1"/>
    </xf>
    <xf numFmtId="0" fontId="8" fillId="7" borderId="24" xfId="0" applyFont="1" applyFill="1" applyBorder="1" applyAlignment="1">
      <alignment horizontal="left" vertical="center"/>
    </xf>
    <xf numFmtId="0" fontId="3" fillId="6" borderId="39" xfId="0" applyFont="1" applyFill="1" applyBorder="1">
      <alignment vertical="center"/>
    </xf>
    <xf numFmtId="0" fontId="0" fillId="6" borderId="0" xfId="0" applyFill="1" applyAlignment="1">
      <alignment horizontal="center" vertical="center" shrinkToFit="1"/>
    </xf>
    <xf numFmtId="0" fontId="0" fillId="0" borderId="0" xfId="0" applyAlignment="1">
      <alignment horizontal="center" vertical="center"/>
    </xf>
    <xf numFmtId="0" fontId="0" fillId="0" borderId="0" xfId="0" applyAlignment="1">
      <alignment horizontal="center" vertical="center" shrinkToFit="1"/>
    </xf>
    <xf numFmtId="0" fontId="0" fillId="5" borderId="22" xfId="0" applyFill="1" applyBorder="1" applyAlignment="1" applyProtection="1">
      <alignment horizontal="center" vertical="center" shrinkToFit="1"/>
      <protection hidden="1"/>
    </xf>
    <xf numFmtId="0" fontId="0" fillId="5" borderId="47" xfId="1" applyNumberFormat="1" applyFont="1" applyFill="1" applyBorder="1" applyAlignment="1" applyProtection="1">
      <alignment horizontal="center" vertical="center" shrinkToFit="1"/>
      <protection hidden="1"/>
    </xf>
    <xf numFmtId="0" fontId="0" fillId="0" borderId="42" xfId="1" applyNumberFormat="1" applyFont="1" applyFill="1" applyBorder="1" applyAlignment="1" applyProtection="1">
      <alignment horizontal="center" vertical="center" shrinkToFit="1"/>
      <protection locked="0"/>
    </xf>
    <xf numFmtId="0" fontId="0" fillId="0" borderId="43" xfId="1" applyNumberFormat="1" applyFont="1" applyFill="1" applyBorder="1" applyAlignment="1" applyProtection="1">
      <alignment horizontal="center" vertical="center" shrinkToFit="1"/>
      <protection locked="0"/>
    </xf>
    <xf numFmtId="0" fontId="0" fillId="0" borderId="47" xfId="1" applyNumberFormat="1" applyFont="1" applyFill="1" applyBorder="1" applyAlignment="1" applyProtection="1">
      <alignment horizontal="center" vertical="center" shrinkToFit="1"/>
      <protection locked="0"/>
    </xf>
    <xf numFmtId="0" fontId="0" fillId="0" borderId="59" xfId="1" applyNumberFormat="1" applyFont="1" applyFill="1" applyBorder="1" applyAlignment="1" applyProtection="1">
      <alignment horizontal="center" vertical="center" shrinkToFit="1"/>
      <protection locked="0"/>
    </xf>
    <xf numFmtId="0" fontId="0" fillId="0" borderId="34" xfId="1" applyNumberFormat="1" applyFont="1" applyFill="1" applyBorder="1" applyAlignment="1" applyProtection="1">
      <alignment horizontal="center" vertical="center" shrinkToFit="1"/>
      <protection locked="0"/>
    </xf>
    <xf numFmtId="0" fontId="0" fillId="0" borderId="40" xfId="1" applyNumberFormat="1" applyFont="1" applyFill="1" applyBorder="1" applyAlignment="1" applyProtection="1">
      <alignment horizontal="center" vertical="center" shrinkToFit="1"/>
      <protection locked="0"/>
    </xf>
    <xf numFmtId="177" fontId="21" fillId="6" borderId="34" xfId="4" applyNumberFormat="1" applyFont="1" applyFill="1" applyBorder="1" applyAlignment="1">
      <alignment horizontal="center" vertical="center"/>
    </xf>
    <xf numFmtId="6" fontId="18" fillId="6" borderId="34" xfId="0" applyNumberFormat="1" applyFont="1" applyFill="1" applyBorder="1" applyAlignment="1">
      <alignment horizontal="center" vertical="center"/>
    </xf>
    <xf numFmtId="0" fontId="17" fillId="6" borderId="0" xfId="4" applyFont="1" applyFill="1">
      <alignment vertical="center"/>
    </xf>
    <xf numFmtId="0" fontId="9" fillId="7" borderId="11" xfId="0" applyFont="1" applyFill="1" applyBorder="1" applyAlignment="1">
      <alignment horizontal="center" vertical="center" shrinkToFit="1"/>
    </xf>
    <xf numFmtId="0" fontId="0" fillId="6" borderId="0" xfId="0" applyFill="1" applyAlignment="1">
      <alignment vertical="center" shrinkToFit="1"/>
    </xf>
    <xf numFmtId="0" fontId="0" fillId="0" borderId="0" xfId="0" applyAlignment="1">
      <alignment vertical="center" shrinkToFit="1"/>
    </xf>
    <xf numFmtId="0" fontId="12" fillId="6" borderId="0" xfId="0" applyFont="1" applyFill="1" applyAlignment="1">
      <alignment vertical="center" shrinkToFit="1"/>
    </xf>
    <xf numFmtId="0" fontId="12" fillId="0" borderId="0" xfId="0" applyFont="1" applyAlignment="1">
      <alignment vertical="center" shrinkToFit="1"/>
    </xf>
    <xf numFmtId="0" fontId="9" fillId="7" borderId="11" xfId="0" applyFont="1" applyFill="1" applyBorder="1" applyAlignment="1">
      <alignment horizontal="right" vertical="center" shrinkToFit="1"/>
    </xf>
    <xf numFmtId="0" fontId="3" fillId="7" borderId="11" xfId="0" applyFont="1" applyFill="1" applyBorder="1" applyAlignment="1">
      <alignment horizontal="center" vertical="center" shrinkToFit="1"/>
    </xf>
    <xf numFmtId="0" fontId="4" fillId="7" borderId="11" xfId="0" applyFont="1" applyFill="1" applyBorder="1" applyAlignment="1">
      <alignment horizontal="center" vertical="center" shrinkToFit="1"/>
    </xf>
    <xf numFmtId="0" fontId="17" fillId="0" borderId="57" xfId="4" applyFont="1" applyBorder="1" applyAlignment="1">
      <alignment horizontal="center" vertical="center"/>
    </xf>
    <xf numFmtId="179" fontId="18" fillId="0" borderId="57" xfId="0" applyNumberFormat="1" applyFont="1" applyBorder="1" applyAlignment="1" applyProtection="1">
      <alignment horizontal="center" vertical="center" shrinkToFit="1"/>
      <protection hidden="1"/>
    </xf>
    <xf numFmtId="178" fontId="18" fillId="0" borderId="24" xfId="0" applyNumberFormat="1" applyFont="1" applyBorder="1" applyAlignment="1" applyProtection="1">
      <alignment horizontal="center" vertical="center" shrinkToFit="1"/>
      <protection hidden="1"/>
    </xf>
    <xf numFmtId="0" fontId="17" fillId="0" borderId="11" xfId="4" applyFont="1" applyBorder="1" applyAlignment="1">
      <alignment horizontal="center" vertical="center"/>
    </xf>
    <xf numFmtId="179" fontId="18" fillId="0" borderId="11" xfId="0" applyNumberFormat="1" applyFont="1" applyBorder="1" applyAlignment="1" applyProtection="1">
      <alignment horizontal="center" vertical="center" shrinkToFit="1"/>
      <protection hidden="1"/>
    </xf>
    <xf numFmtId="178" fontId="18" fillId="0" borderId="52" xfId="0" applyNumberFormat="1" applyFont="1" applyBorder="1" applyAlignment="1" applyProtection="1">
      <alignment horizontal="center" vertical="center" shrinkToFit="1"/>
      <protection hidden="1"/>
    </xf>
    <xf numFmtId="0" fontId="17" fillId="0" borderId="38" xfId="4" applyFont="1" applyBorder="1" applyAlignment="1">
      <alignment horizontal="center" vertical="center"/>
    </xf>
    <xf numFmtId="0" fontId="17" fillId="0" borderId="58" xfId="4" applyFont="1" applyBorder="1" applyAlignment="1">
      <alignment horizontal="center" vertical="center"/>
    </xf>
    <xf numFmtId="178" fontId="18" fillId="0" borderId="51" xfId="0" applyNumberFormat="1" applyFont="1" applyBorder="1" applyAlignment="1" applyProtection="1">
      <alignment horizontal="center" vertical="center" shrinkToFit="1"/>
      <protection hidden="1"/>
    </xf>
    <xf numFmtId="178" fontId="18" fillId="6" borderId="40" xfId="0" applyNumberFormat="1" applyFont="1" applyFill="1" applyBorder="1" applyAlignment="1" applyProtection="1">
      <alignment horizontal="center" vertical="center" shrinkToFit="1"/>
      <protection hidden="1"/>
    </xf>
    <xf numFmtId="0" fontId="4" fillId="6" borderId="0" xfId="0" applyFont="1" applyFill="1" applyAlignment="1">
      <alignment horizontal="right" vertical="center"/>
    </xf>
    <xf numFmtId="0" fontId="4" fillId="6" borderId="7" xfId="0" applyFont="1" applyFill="1" applyBorder="1">
      <alignment vertical="center"/>
    </xf>
    <xf numFmtId="177" fontId="17" fillId="0" borderId="57" xfId="4" applyNumberFormat="1" applyFont="1" applyBorder="1" applyAlignment="1" applyProtection="1">
      <alignment horizontal="center" vertical="center"/>
      <protection hidden="1"/>
    </xf>
    <xf numFmtId="177" fontId="21" fillId="0" borderId="57" xfId="4" applyNumberFormat="1" applyFont="1" applyBorder="1" applyAlignment="1" applyProtection="1">
      <alignment horizontal="center" vertical="center"/>
      <protection hidden="1"/>
    </xf>
    <xf numFmtId="177" fontId="17" fillId="0" borderId="50" xfId="4" applyNumberFormat="1" applyFont="1" applyBorder="1" applyAlignment="1" applyProtection="1">
      <alignment horizontal="center" vertical="center"/>
      <protection hidden="1"/>
    </xf>
    <xf numFmtId="177" fontId="21" fillId="0" borderId="50" xfId="4" applyNumberFormat="1" applyFont="1" applyBorder="1" applyAlignment="1" applyProtection="1">
      <alignment horizontal="center" vertical="center"/>
      <protection hidden="1"/>
    </xf>
    <xf numFmtId="177" fontId="17" fillId="0" borderId="46" xfId="4" applyNumberFormat="1" applyFont="1" applyBorder="1" applyAlignment="1" applyProtection="1">
      <alignment horizontal="center" vertical="center"/>
      <protection hidden="1"/>
    </xf>
    <xf numFmtId="177" fontId="21" fillId="0" borderId="46" xfId="4" applyNumberFormat="1" applyFont="1" applyBorder="1" applyAlignment="1" applyProtection="1">
      <alignment horizontal="center" vertical="center"/>
      <protection hidden="1"/>
    </xf>
    <xf numFmtId="0" fontId="0" fillId="6" borderId="40" xfId="0" applyFill="1" applyBorder="1" applyAlignment="1" applyProtection="1">
      <alignment horizontal="center" vertical="center"/>
      <protection locked="0"/>
    </xf>
    <xf numFmtId="0" fontId="37" fillId="6" borderId="0" xfId="0" applyFont="1" applyFill="1" applyAlignment="1">
      <alignment horizontal="center" vertical="center"/>
    </xf>
    <xf numFmtId="0" fontId="37" fillId="0" borderId="0" xfId="0" applyFont="1" applyAlignment="1">
      <alignment horizontal="center" vertical="center"/>
    </xf>
    <xf numFmtId="0" fontId="18" fillId="6" borderId="0" xfId="0" applyFont="1" applyFill="1" applyAlignment="1">
      <alignment horizontal="center" vertical="center"/>
    </xf>
    <xf numFmtId="0" fontId="18" fillId="6" borderId="11" xfId="0" applyFont="1" applyFill="1" applyBorder="1" applyAlignment="1">
      <alignment horizontal="center" vertical="center" shrinkToFit="1"/>
    </xf>
    <xf numFmtId="0" fontId="18" fillId="6" borderId="58" xfId="0" applyFont="1" applyFill="1" applyBorder="1" applyAlignment="1">
      <alignment horizontal="center" vertical="center" shrinkToFit="1"/>
    </xf>
    <xf numFmtId="0" fontId="18" fillId="6" borderId="0" xfId="0" applyFont="1" applyFill="1">
      <alignment vertical="center"/>
    </xf>
    <xf numFmtId="177" fontId="17" fillId="11" borderId="50" xfId="4" applyNumberFormat="1" applyFont="1" applyFill="1" applyBorder="1" applyAlignment="1" applyProtection="1">
      <alignment horizontal="center" vertical="center"/>
      <protection hidden="1"/>
    </xf>
    <xf numFmtId="177" fontId="21" fillId="11" borderId="50" xfId="4" applyNumberFormat="1" applyFont="1" applyFill="1" applyBorder="1" applyAlignment="1" applyProtection="1">
      <alignment horizontal="center" vertical="center"/>
      <protection hidden="1"/>
    </xf>
    <xf numFmtId="0" fontId="22" fillId="7" borderId="21" xfId="0" applyFont="1" applyFill="1" applyBorder="1" applyAlignment="1">
      <alignment horizontal="center" vertical="center" shrinkToFit="1"/>
    </xf>
    <xf numFmtId="0" fontId="22" fillId="6" borderId="21" xfId="0" applyFont="1" applyFill="1" applyBorder="1" applyAlignment="1" applyProtection="1">
      <alignment horizontal="center" vertical="center" shrinkToFit="1"/>
      <protection locked="0"/>
    </xf>
    <xf numFmtId="6" fontId="18" fillId="6" borderId="20" xfId="0" applyNumberFormat="1" applyFont="1" applyFill="1" applyBorder="1" applyAlignment="1">
      <alignment horizontal="center" vertical="center"/>
    </xf>
    <xf numFmtId="0" fontId="18" fillId="0" borderId="55" xfId="0" applyFont="1" applyBorder="1" applyAlignment="1" applyProtection="1">
      <alignment horizontal="center" vertical="center" shrinkToFit="1"/>
      <protection hidden="1"/>
    </xf>
    <xf numFmtId="0" fontId="18" fillId="0" borderId="36" xfId="0" applyFont="1" applyBorder="1" applyAlignment="1" applyProtection="1">
      <alignment horizontal="center" vertical="center" shrinkToFit="1"/>
      <protection hidden="1"/>
    </xf>
    <xf numFmtId="0" fontId="18" fillId="0" borderId="26" xfId="0" applyFont="1" applyBorder="1" applyAlignment="1" applyProtection="1">
      <alignment horizontal="center" vertical="center" shrinkToFit="1"/>
      <protection hidden="1"/>
    </xf>
    <xf numFmtId="0" fontId="18" fillId="0" borderId="67" xfId="0" applyFont="1" applyBorder="1" applyAlignment="1" applyProtection="1">
      <alignment horizontal="center" vertical="center" shrinkToFit="1"/>
      <protection hidden="1"/>
    </xf>
    <xf numFmtId="0" fontId="39" fillId="6" borderId="0" xfId="0" applyFont="1" applyFill="1">
      <alignment vertical="center"/>
    </xf>
    <xf numFmtId="14" fontId="0" fillId="7" borderId="43" xfId="1" applyNumberFormat="1" applyFont="1" applyFill="1" applyBorder="1" applyAlignment="1" applyProtection="1">
      <alignment horizontal="center" vertical="center" shrinkToFit="1"/>
    </xf>
    <xf numFmtId="0" fontId="17" fillId="6" borderId="12" xfId="4" applyFont="1" applyFill="1" applyBorder="1">
      <alignment vertical="center"/>
    </xf>
    <xf numFmtId="0" fontId="12" fillId="6" borderId="0" xfId="0" applyFont="1" applyFill="1" applyAlignment="1">
      <alignment horizontal="right" vertical="center"/>
    </xf>
    <xf numFmtId="0" fontId="22" fillId="0" borderId="0" xfId="0" applyFont="1" applyAlignment="1">
      <alignment horizontal="center" vertical="center"/>
    </xf>
    <xf numFmtId="0" fontId="11" fillId="6" borderId="0" xfId="0" applyFont="1" applyFill="1" applyAlignment="1">
      <alignment horizontal="right" vertical="center"/>
    </xf>
    <xf numFmtId="0" fontId="31" fillId="6" borderId="0" xfId="4" applyFont="1" applyFill="1" applyAlignment="1">
      <alignment horizontal="right" vertical="center"/>
    </xf>
    <xf numFmtId="177" fontId="17" fillId="11" borderId="46" xfId="4" applyNumberFormat="1" applyFont="1" applyFill="1" applyBorder="1" applyAlignment="1" applyProtection="1">
      <alignment horizontal="center" vertical="center"/>
      <protection hidden="1"/>
    </xf>
    <xf numFmtId="177" fontId="21" fillId="11" borderId="46" xfId="4" applyNumberFormat="1" applyFont="1" applyFill="1" applyBorder="1" applyAlignment="1" applyProtection="1">
      <alignment horizontal="center" vertical="center"/>
      <protection hidden="1"/>
    </xf>
    <xf numFmtId="0" fontId="21" fillId="6" borderId="12" xfId="4" applyFont="1" applyFill="1" applyBorder="1">
      <alignment vertical="center"/>
    </xf>
    <xf numFmtId="184" fontId="19" fillId="0" borderId="0" xfId="0" applyNumberFormat="1" applyFont="1">
      <alignment vertical="center"/>
    </xf>
    <xf numFmtId="0" fontId="9" fillId="7" borderId="2" xfId="0" applyFont="1" applyFill="1" applyBorder="1" applyAlignment="1">
      <alignment vertical="center" shrinkToFit="1"/>
    </xf>
    <xf numFmtId="0" fontId="9" fillId="7" borderId="37" xfId="0" applyFont="1" applyFill="1" applyBorder="1" applyAlignment="1">
      <alignment vertical="center" shrinkToFit="1"/>
    </xf>
    <xf numFmtId="0" fontId="9" fillId="7" borderId="11" xfId="0" applyFont="1" applyFill="1" applyBorder="1" applyAlignment="1">
      <alignment vertical="center" shrinkToFit="1"/>
    </xf>
    <xf numFmtId="177" fontId="17" fillId="11" borderId="57" xfId="4" applyNumberFormat="1" applyFont="1" applyFill="1" applyBorder="1" applyAlignment="1" applyProtection="1">
      <alignment horizontal="center" vertical="center"/>
      <protection hidden="1"/>
    </xf>
    <xf numFmtId="177" fontId="21" fillId="11" borderId="57" xfId="4" applyNumberFormat="1" applyFont="1" applyFill="1" applyBorder="1" applyAlignment="1" applyProtection="1">
      <alignment horizontal="center" vertical="center"/>
      <protection hidden="1"/>
    </xf>
    <xf numFmtId="0" fontId="0" fillId="7" borderId="49" xfId="0" applyFill="1" applyBorder="1" applyAlignment="1">
      <alignment horizontal="center" vertical="center" wrapText="1" shrinkToFit="1"/>
    </xf>
    <xf numFmtId="182" fontId="3" fillId="2" borderId="1" xfId="0" applyNumberFormat="1" applyFont="1" applyFill="1" applyBorder="1" applyAlignment="1" applyProtection="1">
      <alignment horizontal="center" vertical="center" shrinkToFit="1"/>
      <protection locked="0"/>
    </xf>
    <xf numFmtId="0" fontId="3" fillId="2" borderId="1" xfId="0" applyFont="1" applyFill="1" applyBorder="1" applyAlignment="1" applyProtection="1">
      <alignment horizontal="center" vertical="center" shrinkToFit="1"/>
      <protection locked="0"/>
    </xf>
    <xf numFmtId="0" fontId="4" fillId="2" borderId="1" xfId="0" applyFont="1" applyFill="1" applyBorder="1" applyAlignment="1" applyProtection="1">
      <alignment horizontal="center" vertical="center" shrinkToFit="1"/>
      <protection locked="0"/>
    </xf>
    <xf numFmtId="0" fontId="3" fillId="2" borderId="2" xfId="0" applyFont="1" applyFill="1" applyBorder="1" applyAlignment="1" applyProtection="1">
      <alignment horizontal="center" vertical="center" shrinkToFit="1"/>
      <protection locked="0"/>
    </xf>
    <xf numFmtId="0" fontId="3" fillId="6" borderId="0" xfId="0" applyFont="1" applyFill="1" applyAlignment="1">
      <alignment horizontal="center" vertical="center"/>
    </xf>
    <xf numFmtId="0" fontId="25" fillId="6" borderId="0" xfId="0" applyFont="1" applyFill="1" applyAlignment="1">
      <alignment horizontal="center" vertical="center" wrapText="1"/>
    </xf>
    <xf numFmtId="0" fontId="26" fillId="10" borderId="0" xfId="0" applyFont="1" applyFill="1" applyAlignment="1">
      <alignment horizontal="center" vertical="center"/>
    </xf>
    <xf numFmtId="0" fontId="3" fillId="0" borderId="1" xfId="0" applyFont="1" applyBorder="1" applyAlignment="1">
      <alignment horizontal="center" vertical="center"/>
    </xf>
    <xf numFmtId="0" fontId="3" fillId="2" borderId="1" xfId="0" applyFont="1" applyFill="1" applyBorder="1" applyAlignment="1" applyProtection="1">
      <alignment horizontal="center" vertical="center"/>
      <protection locked="0"/>
    </xf>
    <xf numFmtId="0" fontId="4" fillId="6" borderId="0" xfId="0" applyFont="1" applyFill="1" applyAlignment="1">
      <alignment horizontal="center" vertical="center"/>
    </xf>
    <xf numFmtId="0" fontId="12" fillId="6" borderId="12" xfId="0" applyFont="1" applyFill="1" applyBorder="1" applyProtection="1">
      <alignment vertical="center"/>
      <protection locked="0"/>
    </xf>
    <xf numFmtId="0" fontId="12" fillId="6" borderId="27" xfId="0" applyFont="1" applyFill="1" applyBorder="1" applyProtection="1">
      <alignment vertical="center"/>
      <protection locked="0"/>
    </xf>
    <xf numFmtId="0" fontId="34" fillId="6" borderId="0" xfId="0" applyFont="1" applyFill="1">
      <alignment vertical="center"/>
    </xf>
    <xf numFmtId="49" fontId="4" fillId="2" borderId="1" xfId="0" applyNumberFormat="1" applyFont="1" applyFill="1" applyBorder="1" applyAlignment="1" applyProtection="1">
      <alignment horizontal="center" vertical="center" shrinkToFit="1"/>
      <protection locked="0"/>
    </xf>
    <xf numFmtId="0" fontId="4" fillId="6" borderId="0" xfId="0" applyFont="1" applyFill="1" applyAlignment="1">
      <alignment vertical="center" shrinkToFit="1"/>
    </xf>
    <xf numFmtId="49" fontId="3" fillId="2" borderId="2" xfId="0" applyNumberFormat="1" applyFont="1" applyFill="1" applyBorder="1" applyAlignment="1" applyProtection="1">
      <alignment horizontal="center" vertical="center" shrinkToFit="1"/>
      <protection locked="0"/>
    </xf>
    <xf numFmtId="49" fontId="3" fillId="2" borderId="1" xfId="0" applyNumberFormat="1" applyFont="1" applyFill="1" applyBorder="1" applyAlignment="1" applyProtection="1">
      <alignment horizontal="center" vertical="center" shrinkToFit="1"/>
      <protection locked="0"/>
    </xf>
    <xf numFmtId="0" fontId="4" fillId="6" borderId="0" xfId="0" applyFont="1" applyFill="1">
      <alignment vertical="center"/>
    </xf>
    <xf numFmtId="0" fontId="35" fillId="2" borderId="2" xfId="2" applyFont="1" applyFill="1" applyBorder="1" applyAlignment="1" applyProtection="1">
      <alignment horizontal="center" vertical="center" shrinkToFit="1"/>
      <protection locked="0"/>
    </xf>
    <xf numFmtId="0" fontId="4" fillId="6" borderId="6" xfId="0" applyFont="1" applyFill="1" applyBorder="1" applyAlignment="1">
      <alignment horizontal="left" vertical="center"/>
    </xf>
    <xf numFmtId="0" fontId="4" fillId="6" borderId="0" xfId="0" applyFont="1" applyFill="1" applyAlignment="1">
      <alignment horizontal="left" vertical="center"/>
    </xf>
    <xf numFmtId="0" fontId="0" fillId="6" borderId="0" xfId="0" applyFill="1">
      <alignment vertical="center"/>
    </xf>
    <xf numFmtId="0" fontId="32" fillId="6" borderId="28" xfId="0" applyFont="1" applyFill="1" applyBorder="1" applyAlignment="1" applyProtection="1">
      <alignment vertical="center" wrapText="1" shrinkToFit="1"/>
      <protection locked="0"/>
    </xf>
    <xf numFmtId="0" fontId="32" fillId="6" borderId="0" xfId="0" applyFont="1" applyFill="1" applyAlignment="1" applyProtection="1">
      <alignment vertical="center" wrapText="1" shrinkToFit="1"/>
      <protection locked="0"/>
    </xf>
    <xf numFmtId="0" fontId="32" fillId="6" borderId="29" xfId="0" applyFont="1" applyFill="1" applyBorder="1" applyAlignment="1" applyProtection="1">
      <alignment vertical="center" wrapText="1" shrinkToFit="1"/>
      <protection locked="0"/>
    </xf>
    <xf numFmtId="0" fontId="32" fillId="6" borderId="30" xfId="0" applyFont="1" applyFill="1" applyBorder="1" applyAlignment="1" applyProtection="1">
      <alignment vertical="center" wrapText="1" shrinkToFit="1"/>
      <protection locked="0"/>
    </xf>
    <xf numFmtId="0" fontId="32" fillId="6" borderId="1" xfId="0" applyFont="1" applyFill="1" applyBorder="1" applyAlignment="1" applyProtection="1">
      <alignment vertical="center" wrapText="1" shrinkToFit="1"/>
      <protection locked="0"/>
    </xf>
    <xf numFmtId="0" fontId="32" fillId="6" borderId="31" xfId="0" applyFont="1" applyFill="1" applyBorder="1" applyAlignment="1" applyProtection="1">
      <alignment vertical="center" wrapText="1" shrinkToFit="1"/>
      <protection locked="0"/>
    </xf>
    <xf numFmtId="0" fontId="10" fillId="6" borderId="0" xfId="2" applyFill="1" applyAlignment="1">
      <alignment horizontal="left" vertical="center"/>
    </xf>
    <xf numFmtId="0" fontId="27" fillId="6" borderId="3" xfId="0" applyFont="1" applyFill="1" applyBorder="1" applyAlignment="1">
      <alignment horizontal="center" vertical="center"/>
    </xf>
    <xf numFmtId="0" fontId="27" fillId="6" borderId="4" xfId="0" applyFont="1" applyFill="1" applyBorder="1" applyAlignment="1">
      <alignment horizontal="center" vertical="center"/>
    </xf>
    <xf numFmtId="0" fontId="27" fillId="6" borderId="5" xfId="0" applyFont="1" applyFill="1" applyBorder="1" applyAlignment="1">
      <alignment horizontal="center" vertical="center"/>
    </xf>
    <xf numFmtId="0" fontId="27" fillId="6" borderId="6" xfId="0" applyFont="1" applyFill="1" applyBorder="1" applyAlignment="1">
      <alignment horizontal="center" vertical="center"/>
    </xf>
    <xf numFmtId="0" fontId="27" fillId="6" borderId="0" xfId="0" applyFont="1" applyFill="1" applyAlignment="1">
      <alignment horizontal="center" vertical="center"/>
    </xf>
    <xf numFmtId="0" fontId="27" fillId="6" borderId="7" xfId="0" applyFont="1" applyFill="1" applyBorder="1" applyAlignment="1">
      <alignment horizontal="center" vertical="center"/>
    </xf>
    <xf numFmtId="0" fontId="27" fillId="6" borderId="8" xfId="0" applyFont="1" applyFill="1" applyBorder="1" applyAlignment="1">
      <alignment horizontal="center" vertical="center"/>
    </xf>
    <xf numFmtId="0" fontId="27" fillId="6" borderId="9" xfId="0" applyFont="1" applyFill="1" applyBorder="1" applyAlignment="1">
      <alignment horizontal="center" vertical="center"/>
    </xf>
    <xf numFmtId="0" fontId="27" fillId="6" borderId="10" xfId="0" applyFont="1" applyFill="1" applyBorder="1" applyAlignment="1">
      <alignment horizontal="center" vertical="center"/>
    </xf>
    <xf numFmtId="0" fontId="3" fillId="2" borderId="1" xfId="0" applyFont="1" applyFill="1" applyBorder="1" applyAlignment="1" applyProtection="1">
      <alignment horizontal="left" vertical="center" shrinkToFit="1"/>
      <protection locked="0"/>
    </xf>
    <xf numFmtId="0" fontId="31" fillId="2" borderId="1" xfId="4" applyFont="1" applyFill="1" applyBorder="1" applyAlignment="1" applyProtection="1">
      <alignment horizontal="center" vertical="center"/>
      <protection locked="0"/>
    </xf>
    <xf numFmtId="0" fontId="30" fillId="2" borderId="1" xfId="4" applyFont="1" applyFill="1" applyBorder="1" applyAlignment="1" applyProtection="1">
      <alignment horizontal="center" vertical="center" shrinkToFit="1"/>
      <protection locked="0"/>
    </xf>
    <xf numFmtId="180" fontId="3" fillId="2" borderId="2" xfId="0" applyNumberFormat="1" applyFont="1" applyFill="1" applyBorder="1" applyAlignment="1" applyProtection="1">
      <alignment horizontal="center" vertical="center" shrinkToFit="1"/>
      <protection locked="0"/>
    </xf>
    <xf numFmtId="181" fontId="3" fillId="2" borderId="2" xfId="0" applyNumberFormat="1" applyFont="1" applyFill="1" applyBorder="1" applyAlignment="1" applyProtection="1">
      <alignment horizontal="center" vertical="center" shrinkToFit="1"/>
      <protection locked="0"/>
    </xf>
    <xf numFmtId="0" fontId="3" fillId="6" borderId="12" xfId="0" applyFont="1" applyFill="1" applyBorder="1" applyAlignment="1">
      <alignment horizontal="left" vertical="center" shrinkToFit="1"/>
    </xf>
    <xf numFmtId="0" fontId="3" fillId="6" borderId="0" xfId="0" applyFont="1" applyFill="1" applyAlignment="1">
      <alignment horizontal="center" vertical="center" shrinkToFit="1"/>
    </xf>
    <xf numFmtId="0" fontId="9" fillId="7" borderId="38" xfId="0" applyFont="1" applyFill="1" applyBorder="1" applyAlignment="1">
      <alignment horizontal="center" vertical="center"/>
    </xf>
    <xf numFmtId="0" fontId="9" fillId="7" borderId="50" xfId="0" applyFont="1" applyFill="1" applyBorder="1" applyAlignment="1">
      <alignment horizontal="center" vertical="center"/>
    </xf>
    <xf numFmtId="0" fontId="9" fillId="7" borderId="36" xfId="0" applyFont="1" applyFill="1" applyBorder="1" applyAlignment="1">
      <alignment horizontal="center" vertical="center" shrinkToFit="1"/>
    </xf>
    <xf numFmtId="0" fontId="9" fillId="7" borderId="2" xfId="0" applyFont="1" applyFill="1" applyBorder="1" applyAlignment="1">
      <alignment horizontal="center" vertical="center" shrinkToFit="1"/>
    </xf>
    <xf numFmtId="0" fontId="9" fillId="7" borderId="37" xfId="0" applyFont="1" applyFill="1" applyBorder="1" applyAlignment="1">
      <alignment horizontal="center" vertical="center" shrinkToFit="1"/>
    </xf>
    <xf numFmtId="0" fontId="7" fillId="6" borderId="0" xfId="0" applyFont="1" applyFill="1" applyAlignment="1">
      <alignment horizontal="center" vertical="center" wrapText="1"/>
    </xf>
    <xf numFmtId="0" fontId="7" fillId="4" borderId="0" xfId="0" applyFont="1" applyFill="1" applyAlignment="1">
      <alignment horizontal="center" vertical="center"/>
    </xf>
    <xf numFmtId="0" fontId="4" fillId="0" borderId="36" xfId="0" applyFont="1" applyBorder="1" applyAlignment="1" applyProtection="1">
      <alignment horizontal="center" vertical="center"/>
      <protection locked="0"/>
    </xf>
    <xf numFmtId="0" fontId="4" fillId="0" borderId="37" xfId="0" applyFont="1" applyBorder="1" applyAlignment="1" applyProtection="1">
      <alignment horizontal="center" vertical="center"/>
      <protection locked="0"/>
    </xf>
    <xf numFmtId="176" fontId="3" fillId="0" borderId="11" xfId="0" applyNumberFormat="1"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0" fontId="5" fillId="0" borderId="0" xfId="0" applyFont="1" applyAlignment="1">
      <alignment horizontal="left" vertical="center"/>
    </xf>
    <xf numFmtId="0" fontId="4" fillId="0" borderId="11" xfId="0" applyFont="1" applyBorder="1" applyAlignment="1">
      <alignment horizontal="center" vertical="center" shrinkToFit="1"/>
    </xf>
    <xf numFmtId="0" fontId="3" fillId="7" borderId="11" xfId="0" applyFont="1" applyFill="1" applyBorder="1" applyAlignment="1">
      <alignment horizontal="center" vertical="center" shrinkToFit="1"/>
    </xf>
    <xf numFmtId="0" fontId="4" fillId="7" borderId="36" xfId="0" applyFont="1" applyFill="1" applyBorder="1" applyAlignment="1">
      <alignment horizontal="center" vertical="center" shrinkToFit="1"/>
    </xf>
    <xf numFmtId="0" fontId="4" fillId="7" borderId="37" xfId="0" applyFont="1" applyFill="1" applyBorder="1" applyAlignment="1">
      <alignment horizontal="center" vertical="center" shrinkToFit="1"/>
    </xf>
    <xf numFmtId="176" fontId="3" fillId="7" borderId="11" xfId="0" applyNumberFormat="1" applyFont="1" applyFill="1" applyBorder="1" applyAlignment="1">
      <alignment horizontal="center" vertical="center" shrinkToFit="1"/>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0" fontId="3" fillId="7" borderId="36" xfId="0" applyFont="1" applyFill="1" applyBorder="1" applyAlignment="1">
      <alignment horizontal="center" vertical="center" shrinkToFit="1"/>
    </xf>
    <xf numFmtId="0" fontId="3" fillId="7" borderId="37" xfId="0" applyFont="1" applyFill="1" applyBorder="1" applyAlignment="1">
      <alignment horizontal="center" vertical="center" shrinkToFit="1"/>
    </xf>
    <xf numFmtId="0" fontId="9" fillId="7" borderId="11" xfId="0" applyFont="1" applyFill="1" applyBorder="1" applyAlignment="1">
      <alignment horizontal="center" vertical="center" shrinkToFit="1"/>
    </xf>
    <xf numFmtId="0" fontId="3" fillId="0" borderId="36" xfId="0" applyFont="1" applyBorder="1" applyAlignment="1" applyProtection="1">
      <alignment horizontal="center" vertical="center" shrinkToFit="1"/>
      <protection locked="0"/>
    </xf>
    <xf numFmtId="0" fontId="3" fillId="0" borderId="37" xfId="0" applyFont="1" applyBorder="1" applyAlignment="1" applyProtection="1">
      <alignment horizontal="center" vertical="center" shrinkToFit="1"/>
      <protection locked="0"/>
    </xf>
    <xf numFmtId="0" fontId="3" fillId="7" borderId="36" xfId="0" applyFont="1" applyFill="1" applyBorder="1" applyAlignment="1" applyProtection="1">
      <alignment horizontal="center" vertical="center"/>
      <protection hidden="1"/>
    </xf>
    <xf numFmtId="0" fontId="3" fillId="7" borderId="37" xfId="0" applyFont="1" applyFill="1" applyBorder="1" applyAlignment="1" applyProtection="1">
      <alignment horizontal="center" vertical="center"/>
      <protection hidden="1"/>
    </xf>
    <xf numFmtId="0" fontId="3" fillId="6" borderId="36" xfId="0" applyFont="1" applyFill="1" applyBorder="1" applyAlignment="1" applyProtection="1">
      <alignment horizontal="center" vertical="center" shrinkToFit="1"/>
      <protection locked="0"/>
    </xf>
    <xf numFmtId="0" fontId="3" fillId="6" borderId="37" xfId="0" applyFont="1" applyFill="1" applyBorder="1" applyAlignment="1" applyProtection="1">
      <alignment horizontal="center" vertical="center" shrinkToFit="1"/>
      <protection locked="0"/>
    </xf>
    <xf numFmtId="0" fontId="41" fillId="7" borderId="36" xfId="0" applyFont="1" applyFill="1" applyBorder="1" applyAlignment="1">
      <alignment horizontal="center" vertical="center" wrapText="1" shrinkToFit="1"/>
    </xf>
    <xf numFmtId="0" fontId="41" fillId="7" borderId="37" xfId="0" applyFont="1" applyFill="1" applyBorder="1" applyAlignment="1">
      <alignment horizontal="center" vertical="center" wrapText="1" shrinkToFit="1"/>
    </xf>
    <xf numFmtId="0" fontId="5" fillId="0" borderId="0" xfId="0" applyFont="1" applyAlignment="1">
      <alignment horizontal="left" vertical="center" wrapText="1"/>
    </xf>
    <xf numFmtId="0" fontId="7" fillId="9" borderId="0" xfId="0" applyFont="1" applyFill="1" applyAlignment="1">
      <alignment horizontal="center" vertical="center"/>
    </xf>
    <xf numFmtId="0" fontId="9" fillId="7" borderId="11" xfId="0" applyFont="1" applyFill="1" applyBorder="1" applyAlignment="1">
      <alignment horizontal="center" vertical="center" wrapText="1"/>
    </xf>
    <xf numFmtId="0" fontId="9" fillId="7" borderId="11" xfId="0" applyFont="1" applyFill="1" applyBorder="1" applyAlignment="1">
      <alignment horizontal="center" vertical="center"/>
    </xf>
    <xf numFmtId="0" fontId="3" fillId="7" borderId="11" xfId="0" applyFont="1" applyFill="1" applyBorder="1" applyAlignment="1">
      <alignment horizontal="center" vertical="center"/>
    </xf>
    <xf numFmtId="0" fontId="9" fillId="7" borderId="38" xfId="0" applyFont="1" applyFill="1" applyBorder="1" applyAlignment="1">
      <alignment horizontal="right" vertical="center"/>
    </xf>
    <xf numFmtId="0" fontId="9" fillId="7" borderId="50" xfId="0" applyFont="1" applyFill="1" applyBorder="1" applyAlignment="1">
      <alignment horizontal="right" vertical="center"/>
    </xf>
    <xf numFmtId="0" fontId="3" fillId="6" borderId="11" xfId="0" applyFont="1" applyFill="1" applyBorder="1" applyAlignment="1" applyProtection="1">
      <alignment horizontal="center" vertical="center"/>
      <protection locked="0"/>
    </xf>
    <xf numFmtId="0" fontId="0" fillId="7" borderId="60" xfId="0" applyFill="1" applyBorder="1" applyAlignment="1">
      <alignment horizontal="center" vertical="center" wrapText="1" shrinkToFit="1"/>
    </xf>
    <xf numFmtId="0" fontId="22" fillId="7" borderId="21" xfId="0" applyFont="1" applyFill="1" applyBorder="1" applyAlignment="1">
      <alignment horizontal="center" vertical="center" wrapText="1" shrinkToFit="1"/>
    </xf>
    <xf numFmtId="0" fontId="22" fillId="7" borderId="61" xfId="0" applyFont="1" applyFill="1" applyBorder="1" applyAlignment="1">
      <alignment horizontal="center" vertical="center" wrapText="1" shrinkToFit="1"/>
    </xf>
    <xf numFmtId="0" fontId="12" fillId="7" borderId="60" xfId="0" applyFont="1" applyFill="1" applyBorder="1" applyAlignment="1">
      <alignment horizontal="left" vertical="center"/>
    </xf>
    <xf numFmtId="0" fontId="12" fillId="7" borderId="21" xfId="0" applyFont="1" applyFill="1" applyBorder="1" applyAlignment="1">
      <alignment horizontal="left" vertical="center"/>
    </xf>
    <xf numFmtId="0" fontId="12" fillId="7" borderId="61" xfId="0" applyFont="1" applyFill="1" applyBorder="1" applyAlignment="1">
      <alignment horizontal="left" vertical="center"/>
    </xf>
    <xf numFmtId="0" fontId="0" fillId="5" borderId="23" xfId="0" applyFill="1" applyBorder="1" applyAlignment="1" applyProtection="1">
      <alignment horizontal="center" vertical="center" shrinkToFit="1"/>
      <protection hidden="1"/>
    </xf>
    <xf numFmtId="0" fontId="0" fillId="5" borderId="21" xfId="0" applyFill="1" applyBorder="1" applyAlignment="1" applyProtection="1">
      <alignment horizontal="center" vertical="center" shrinkToFit="1"/>
      <protection hidden="1"/>
    </xf>
    <xf numFmtId="0" fontId="0" fillId="5" borderId="19" xfId="0" applyFill="1" applyBorder="1" applyAlignment="1" applyProtection="1">
      <alignment horizontal="center" vertical="center" shrinkToFit="1"/>
      <protection hidden="1"/>
    </xf>
    <xf numFmtId="0" fontId="0" fillId="5" borderId="20" xfId="0" applyFill="1" applyBorder="1" applyAlignment="1" applyProtection="1">
      <alignment horizontal="center" vertical="center" shrinkToFit="1"/>
      <protection hidden="1"/>
    </xf>
    <xf numFmtId="0" fontId="0" fillId="6" borderId="60" xfId="0" applyFill="1" applyBorder="1" applyAlignment="1" applyProtection="1">
      <alignment horizontal="center" vertical="center" shrinkToFit="1"/>
      <protection locked="0"/>
    </xf>
    <xf numFmtId="0" fontId="0" fillId="6" borderId="21" xfId="0" applyFill="1" applyBorder="1" applyAlignment="1" applyProtection="1">
      <alignment horizontal="center" vertical="center" shrinkToFit="1"/>
      <protection locked="0"/>
    </xf>
    <xf numFmtId="0" fontId="0" fillId="6" borderId="35" xfId="0" applyFill="1" applyBorder="1" applyAlignment="1" applyProtection="1">
      <alignment horizontal="center" vertical="center" shrinkToFit="1"/>
      <protection locked="0"/>
    </xf>
    <xf numFmtId="0" fontId="0" fillId="6" borderId="41" xfId="0" applyFill="1" applyBorder="1" applyAlignment="1" applyProtection="1">
      <alignment horizontal="center" vertical="center" shrinkToFit="1"/>
      <protection locked="0"/>
    </xf>
    <xf numFmtId="0" fontId="0" fillId="6" borderId="19" xfId="0" applyFill="1" applyBorder="1" applyAlignment="1" applyProtection="1">
      <alignment horizontal="center" vertical="center" shrinkToFit="1"/>
      <protection locked="0"/>
    </xf>
    <xf numFmtId="0" fontId="0" fillId="6" borderId="63"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32" xfId="0" applyFill="1" applyBorder="1" applyAlignment="1">
      <alignment horizontal="center" vertical="center"/>
    </xf>
    <xf numFmtId="0" fontId="0" fillId="6" borderId="33" xfId="0" applyFill="1" applyBorder="1" applyAlignment="1">
      <alignment horizontal="center" vertical="center"/>
    </xf>
    <xf numFmtId="0" fontId="22" fillId="6" borderId="13" xfId="0" applyFont="1" applyFill="1" applyBorder="1" applyAlignment="1">
      <alignment horizontal="center" vertical="center" shrinkToFit="1"/>
    </xf>
    <xf numFmtId="0" fontId="11" fillId="6" borderId="13" xfId="0" applyFont="1" applyFill="1" applyBorder="1" applyAlignment="1">
      <alignment horizontal="center" vertical="center" shrinkToFit="1"/>
    </xf>
    <xf numFmtId="0" fontId="11" fillId="6" borderId="14" xfId="0" applyFont="1" applyFill="1" applyBorder="1" applyAlignment="1">
      <alignment horizontal="center" vertical="center" shrinkToFit="1"/>
    </xf>
    <xf numFmtId="0" fontId="4" fillId="0" borderId="44" xfId="0" applyFont="1" applyBorder="1" applyAlignment="1">
      <alignment horizontal="center" vertical="center"/>
    </xf>
    <xf numFmtId="0" fontId="4" fillId="0" borderId="4" xfId="0" applyFont="1" applyBorder="1" applyAlignment="1">
      <alignment horizontal="center" vertical="center"/>
    </xf>
    <xf numFmtId="0" fontId="4" fillId="0" borderId="25" xfId="0" applyFont="1" applyBorder="1" applyAlignment="1">
      <alignment horizontal="center" vertical="center"/>
    </xf>
    <xf numFmtId="0" fontId="4" fillId="0" borderId="9" xfId="0" applyFont="1" applyBorder="1" applyAlignment="1">
      <alignment horizontal="center" vertical="center"/>
    </xf>
    <xf numFmtId="0" fontId="3" fillId="6" borderId="64" xfId="0" applyFont="1" applyFill="1" applyBorder="1" applyAlignment="1">
      <alignment horizontal="center" vertical="center"/>
    </xf>
    <xf numFmtId="0" fontId="3" fillId="6" borderId="16" xfId="0" applyFont="1" applyFill="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4" fillId="6" borderId="15"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12" fillId="7" borderId="34" xfId="0" applyFont="1" applyFill="1" applyBorder="1" applyAlignment="1">
      <alignment horizontal="center" vertical="center"/>
    </xf>
    <xf numFmtId="0" fontId="12" fillId="7" borderId="20" xfId="0" applyFont="1" applyFill="1" applyBorder="1" applyAlignment="1">
      <alignment horizontal="center" vertical="center"/>
    </xf>
    <xf numFmtId="0" fontId="14" fillId="7" borderId="60" xfId="0" applyFont="1" applyFill="1" applyBorder="1" applyAlignment="1">
      <alignment horizontal="center" vertical="center" wrapText="1" shrinkToFit="1"/>
    </xf>
    <xf numFmtId="0" fontId="12" fillId="7" borderId="21" xfId="0" applyFont="1" applyFill="1" applyBorder="1" applyAlignment="1">
      <alignment horizontal="center" vertical="center" wrapText="1" shrinkToFit="1"/>
    </xf>
    <xf numFmtId="0" fontId="12" fillId="7" borderId="19" xfId="0" applyFont="1" applyFill="1" applyBorder="1" applyAlignment="1">
      <alignment horizontal="center" vertical="center" wrapText="1" shrinkToFit="1"/>
    </xf>
    <xf numFmtId="0" fontId="0" fillId="7" borderId="20" xfId="0" applyFill="1" applyBorder="1" applyAlignment="1">
      <alignment horizontal="center" vertical="center" wrapText="1" shrinkToFit="1"/>
    </xf>
    <xf numFmtId="0" fontId="0" fillId="7" borderId="21" xfId="0" applyFill="1" applyBorder="1" applyAlignment="1">
      <alignment horizontal="center" vertical="center" shrinkToFit="1"/>
    </xf>
    <xf numFmtId="0" fontId="0" fillId="7" borderId="19" xfId="0" applyFill="1" applyBorder="1" applyAlignment="1">
      <alignment horizontal="center" vertical="center" shrinkToFit="1"/>
    </xf>
    <xf numFmtId="0" fontId="4" fillId="6" borderId="43" xfId="0" applyFont="1" applyFill="1" applyBorder="1" applyAlignment="1">
      <alignment horizontal="center" vertical="center" wrapText="1"/>
    </xf>
    <xf numFmtId="0" fontId="4" fillId="6" borderId="46" xfId="0" applyFont="1" applyFill="1" applyBorder="1" applyAlignment="1">
      <alignment horizontal="center" vertical="center"/>
    </xf>
    <xf numFmtId="0" fontId="4" fillId="6" borderId="47" xfId="0" applyFont="1" applyFill="1" applyBorder="1" applyAlignment="1">
      <alignment horizontal="center" vertical="center" wrapText="1"/>
    </xf>
    <xf numFmtId="0" fontId="4" fillId="6" borderId="48" xfId="0" applyFont="1" applyFill="1" applyBorder="1" applyAlignment="1">
      <alignment horizontal="center" vertical="center"/>
    </xf>
    <xf numFmtId="0" fontId="0" fillId="7" borderId="59" xfId="0" applyFill="1" applyBorder="1" applyAlignment="1">
      <alignment horizontal="center" vertical="center" shrinkToFit="1"/>
    </xf>
    <xf numFmtId="0" fontId="0" fillId="7" borderId="34" xfId="0" applyFill="1" applyBorder="1" applyAlignment="1">
      <alignment horizontal="center" vertical="center" shrinkToFit="1"/>
    </xf>
    <xf numFmtId="0" fontId="0" fillId="7" borderId="20" xfId="0" applyFill="1" applyBorder="1" applyAlignment="1">
      <alignment horizontal="center" vertical="center" shrinkToFit="1"/>
    </xf>
    <xf numFmtId="0" fontId="0" fillId="7" borderId="41" xfId="0" applyFill="1" applyBorder="1" applyAlignment="1">
      <alignment horizontal="center" vertical="center" shrinkToFit="1"/>
    </xf>
    <xf numFmtId="0" fontId="0" fillId="7" borderId="35" xfId="0" applyFill="1" applyBorder="1" applyAlignment="1">
      <alignment horizontal="center" vertical="center" shrinkToFit="1"/>
    </xf>
    <xf numFmtId="0" fontId="0" fillId="6" borderId="59" xfId="0" applyFill="1" applyBorder="1" applyAlignment="1" applyProtection="1">
      <alignment horizontal="center" vertical="center" shrinkToFit="1"/>
      <protection locked="0"/>
    </xf>
    <xf numFmtId="0" fontId="0" fillId="6" borderId="34" xfId="0" applyFill="1" applyBorder="1" applyAlignment="1" applyProtection="1">
      <alignment horizontal="center" vertical="center" shrinkToFit="1"/>
      <protection locked="0"/>
    </xf>
    <xf numFmtId="0" fontId="0" fillId="6" borderId="62" xfId="0" applyFill="1" applyBorder="1" applyAlignment="1" applyProtection="1">
      <alignment horizontal="center" vertical="center" shrinkToFit="1"/>
      <protection locked="0"/>
    </xf>
    <xf numFmtId="0" fontId="0" fillId="7" borderId="23" xfId="0" applyFill="1" applyBorder="1" applyAlignment="1">
      <alignment horizontal="center" vertical="center" shrinkToFit="1"/>
    </xf>
    <xf numFmtId="0" fontId="7" fillId="8" borderId="0" xfId="0" applyFont="1" applyFill="1" applyAlignment="1">
      <alignment horizontal="center" vertical="center" wrapText="1"/>
    </xf>
    <xf numFmtId="0" fontId="12" fillId="6" borderId="30" xfId="0" applyFont="1" applyFill="1" applyBorder="1" applyAlignment="1">
      <alignment horizontal="left" vertical="center" wrapText="1"/>
    </xf>
    <xf numFmtId="0" fontId="12" fillId="6" borderId="1" xfId="0" applyFont="1" applyFill="1" applyBorder="1" applyAlignment="1">
      <alignment horizontal="left" vertical="center" wrapText="1"/>
    </xf>
    <xf numFmtId="0" fontId="12" fillId="6" borderId="31" xfId="0" applyFont="1" applyFill="1" applyBorder="1" applyAlignment="1">
      <alignment horizontal="left" vertical="center" wrapText="1"/>
    </xf>
    <xf numFmtId="0" fontId="12" fillId="6" borderId="28" xfId="0" applyFont="1" applyFill="1" applyBorder="1" applyAlignment="1">
      <alignment horizontal="left" vertical="center" wrapText="1"/>
    </xf>
    <xf numFmtId="0" fontId="12" fillId="6" borderId="0" xfId="0" applyFont="1" applyFill="1" applyAlignment="1">
      <alignment horizontal="left" vertical="center" wrapText="1"/>
    </xf>
    <xf numFmtId="0" fontId="12" fillId="6" borderId="29" xfId="0" applyFont="1" applyFill="1" applyBorder="1" applyAlignment="1">
      <alignment horizontal="left" vertical="center" wrapText="1"/>
    </xf>
    <xf numFmtId="0" fontId="12" fillId="6" borderId="26" xfId="0" applyFont="1" applyFill="1" applyBorder="1" applyAlignment="1">
      <alignment horizontal="left" vertical="center"/>
    </xf>
    <xf numFmtId="0" fontId="12" fillId="6" borderId="12" xfId="0" applyFont="1" applyFill="1" applyBorder="1" applyAlignment="1">
      <alignment horizontal="left" vertical="center"/>
    </xf>
    <xf numFmtId="0" fontId="12" fillId="6" borderId="27" xfId="0" applyFont="1" applyFill="1" applyBorder="1" applyAlignment="1">
      <alignment horizontal="left" vertical="center"/>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3" fillId="6" borderId="42" xfId="0" applyFont="1" applyFill="1" applyBorder="1" applyAlignment="1">
      <alignment horizontal="center" vertical="center" wrapText="1"/>
    </xf>
    <xf numFmtId="0" fontId="3" fillId="6" borderId="45" xfId="0" applyFont="1" applyFill="1" applyBorder="1" applyAlignment="1">
      <alignment horizontal="center" vertical="center" wrapText="1"/>
    </xf>
    <xf numFmtId="0" fontId="22" fillId="7" borderId="20" xfId="0" applyFont="1" applyFill="1" applyBorder="1" applyAlignment="1">
      <alignment horizontal="center" vertical="center" shrinkToFit="1"/>
    </xf>
    <xf numFmtId="0" fontId="22" fillId="7" borderId="21" xfId="0" applyFont="1" applyFill="1" applyBorder="1" applyAlignment="1">
      <alignment horizontal="center" vertical="center" shrinkToFit="1"/>
    </xf>
    <xf numFmtId="0" fontId="9" fillId="7" borderId="15" xfId="0" applyFont="1" applyFill="1" applyBorder="1" applyAlignment="1">
      <alignment horizontal="right" vertical="center"/>
    </xf>
    <xf numFmtId="0" fontId="9" fillId="7" borderId="18" xfId="0" applyFont="1" applyFill="1" applyBorder="1" applyAlignment="1">
      <alignment horizontal="right" vertical="center"/>
    </xf>
    <xf numFmtId="0" fontId="13" fillId="6" borderId="28" xfId="0" applyFont="1" applyFill="1" applyBorder="1" applyAlignment="1">
      <alignment horizontal="left" vertical="center" wrapText="1"/>
    </xf>
    <xf numFmtId="0" fontId="13" fillId="6" borderId="0" xfId="0" applyFont="1" applyFill="1" applyAlignment="1">
      <alignment horizontal="left" vertical="center" wrapText="1"/>
    </xf>
    <xf numFmtId="0" fontId="13" fillId="6" borderId="29" xfId="0" applyFont="1" applyFill="1" applyBorder="1" applyAlignment="1">
      <alignment horizontal="left" vertical="center" wrapText="1"/>
    </xf>
    <xf numFmtId="0" fontId="3" fillId="0" borderId="59"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4" xfId="0" applyFont="1" applyBorder="1" applyAlignment="1">
      <alignment horizontal="center" vertical="center"/>
    </xf>
    <xf numFmtId="0" fontId="3" fillId="0" borderId="40" xfId="0" applyFont="1" applyBorder="1" applyAlignment="1">
      <alignment horizontal="center" vertical="center" wrapText="1"/>
    </xf>
    <xf numFmtId="0" fontId="3" fillId="0" borderId="40" xfId="0" applyFont="1" applyBorder="1" applyAlignment="1">
      <alignment horizontal="center" vertical="center"/>
    </xf>
    <xf numFmtId="0" fontId="3" fillId="6" borderId="47" xfId="0" applyFont="1" applyFill="1" applyBorder="1" applyAlignment="1">
      <alignment horizontal="center" vertical="center"/>
    </xf>
    <xf numFmtId="0" fontId="3" fillId="6" borderId="48" xfId="0" applyFont="1" applyFill="1" applyBorder="1" applyAlignment="1">
      <alignment horizontal="center" vertical="center"/>
    </xf>
    <xf numFmtId="0" fontId="17" fillId="6" borderId="30" xfId="4" applyFont="1" applyFill="1" applyBorder="1" applyProtection="1">
      <alignment vertical="center"/>
      <protection locked="0"/>
    </xf>
    <xf numFmtId="0" fontId="17" fillId="6" borderId="1" xfId="4" applyFont="1" applyFill="1" applyBorder="1" applyProtection="1">
      <alignment vertical="center"/>
      <protection locked="0"/>
    </xf>
    <xf numFmtId="0" fontId="17" fillId="6" borderId="31" xfId="4" applyFont="1" applyFill="1" applyBorder="1" applyProtection="1">
      <alignment vertical="center"/>
      <protection locked="0"/>
    </xf>
    <xf numFmtId="0" fontId="17" fillId="6" borderId="28" xfId="4" applyFont="1" applyFill="1" applyBorder="1" applyProtection="1">
      <alignment vertical="center"/>
      <protection locked="0"/>
    </xf>
    <xf numFmtId="0" fontId="17" fillId="6" borderId="0" xfId="4" applyFont="1" applyFill="1" applyProtection="1">
      <alignment vertical="center"/>
      <protection locked="0"/>
    </xf>
    <xf numFmtId="0" fontId="17" fillId="6" borderId="29" xfId="4" applyFont="1" applyFill="1" applyBorder="1" applyProtection="1">
      <alignment vertical="center"/>
      <protection locked="0"/>
    </xf>
    <xf numFmtId="0" fontId="17" fillId="6" borderId="26" xfId="4" applyFont="1" applyFill="1" applyBorder="1">
      <alignment vertical="center"/>
    </xf>
    <xf numFmtId="0" fontId="17" fillId="6" borderId="12" xfId="4" applyFont="1" applyFill="1" applyBorder="1">
      <alignment vertical="center"/>
    </xf>
    <xf numFmtId="0" fontId="17" fillId="6" borderId="12" xfId="4" applyFont="1" applyFill="1" applyBorder="1" applyProtection="1">
      <alignment vertical="center"/>
      <protection locked="0"/>
    </xf>
    <xf numFmtId="0" fontId="17" fillId="6" borderId="27" xfId="4" applyFont="1" applyFill="1" applyBorder="1" applyProtection="1">
      <alignment vertical="center"/>
      <protection locked="0"/>
    </xf>
    <xf numFmtId="0" fontId="18" fillId="6" borderId="25" xfId="4" applyFont="1" applyFill="1" applyBorder="1" applyAlignment="1">
      <alignment horizontal="center" vertical="center"/>
    </xf>
    <xf numFmtId="0" fontId="18" fillId="6" borderId="54" xfId="4" applyFont="1" applyFill="1" applyBorder="1" applyAlignment="1">
      <alignment horizontal="center" vertical="center"/>
    </xf>
    <xf numFmtId="0" fontId="20" fillId="6" borderId="55" xfId="4" applyFont="1" applyFill="1" applyBorder="1" applyAlignment="1">
      <alignment horizontal="center" vertical="center"/>
    </xf>
    <xf numFmtId="0" fontId="20" fillId="6" borderId="53" xfId="4" applyFont="1" applyFill="1" applyBorder="1" applyAlignment="1">
      <alignment horizontal="center" vertical="center"/>
    </xf>
    <xf numFmtId="0" fontId="20" fillId="6" borderId="42" xfId="4" applyFont="1" applyFill="1" applyBorder="1" applyAlignment="1">
      <alignment horizontal="center" vertical="center" wrapText="1"/>
    </xf>
    <xf numFmtId="0" fontId="20" fillId="6" borderId="45" xfId="4" applyFont="1" applyFill="1" applyBorder="1" applyAlignment="1">
      <alignment horizontal="center" vertical="center"/>
    </xf>
    <xf numFmtId="0" fontId="28" fillId="6" borderId="43" xfId="4" applyFont="1" applyFill="1" applyBorder="1" applyAlignment="1">
      <alignment horizontal="center" vertical="center"/>
    </xf>
    <xf numFmtId="0" fontId="28" fillId="6" borderId="46" xfId="4" applyFont="1" applyFill="1" applyBorder="1" applyAlignment="1">
      <alignment horizontal="center" vertical="center"/>
    </xf>
    <xf numFmtId="0" fontId="20" fillId="6" borderId="56" xfId="4" applyFont="1" applyFill="1" applyBorder="1" applyAlignment="1">
      <alignment horizontal="center" vertical="center"/>
    </xf>
    <xf numFmtId="0" fontId="28" fillId="6" borderId="43" xfId="0" applyFont="1" applyFill="1" applyBorder="1" applyAlignment="1">
      <alignment horizontal="center" vertical="center"/>
    </xf>
    <xf numFmtId="0" fontId="28" fillId="6" borderId="46" xfId="0" applyFont="1" applyFill="1" applyBorder="1" applyAlignment="1">
      <alignment horizontal="center" vertical="center"/>
    </xf>
    <xf numFmtId="0" fontId="28" fillId="6" borderId="47" xfId="0" applyFont="1" applyFill="1" applyBorder="1" applyAlignment="1">
      <alignment horizontal="center" vertical="center"/>
    </xf>
    <xf numFmtId="0" fontId="28" fillId="6" borderId="48" xfId="0" applyFont="1" applyFill="1" applyBorder="1" applyAlignment="1">
      <alignment horizontal="center" vertical="center"/>
    </xf>
    <xf numFmtId="0" fontId="26" fillId="7" borderId="0" xfId="0" applyFont="1" applyFill="1" applyAlignment="1">
      <alignment horizontal="center" vertical="center"/>
    </xf>
    <xf numFmtId="0" fontId="40" fillId="6" borderId="43" xfId="0" applyFont="1" applyFill="1" applyBorder="1" applyAlignment="1">
      <alignment horizontal="center" vertical="center" wrapText="1"/>
    </xf>
    <xf numFmtId="0" fontId="40" fillId="6" borderId="46" xfId="0" applyFont="1" applyFill="1" applyBorder="1" applyAlignment="1">
      <alignment horizontal="center" vertical="center"/>
    </xf>
    <xf numFmtId="0" fontId="18" fillId="11" borderId="25" xfId="4" applyFont="1" applyFill="1" applyBorder="1" applyAlignment="1">
      <alignment horizontal="center" vertical="center"/>
    </xf>
    <xf numFmtId="0" fontId="18" fillId="11" borderId="54" xfId="4" applyFont="1" applyFill="1" applyBorder="1" applyAlignment="1">
      <alignment horizontal="center" vertical="center"/>
    </xf>
    <xf numFmtId="0" fontId="18" fillId="11" borderId="67" xfId="4" applyFont="1" applyFill="1" applyBorder="1" applyAlignment="1">
      <alignment horizontal="center" vertical="center"/>
    </xf>
    <xf numFmtId="0" fontId="18" fillId="11" borderId="70" xfId="4" applyFont="1" applyFill="1" applyBorder="1" applyAlignment="1">
      <alignment horizontal="center" vertical="center"/>
    </xf>
    <xf numFmtId="0" fontId="17" fillId="6" borderId="3" xfId="4" applyFont="1" applyFill="1" applyBorder="1" applyAlignment="1">
      <alignment horizontal="center" vertical="center" wrapText="1"/>
    </xf>
    <xf numFmtId="0" fontId="17" fillId="6" borderId="6" xfId="4" applyFont="1" applyFill="1" applyBorder="1" applyAlignment="1">
      <alignment horizontal="center" vertical="center" wrapText="1"/>
    </xf>
    <xf numFmtId="0" fontId="17" fillId="6" borderId="8" xfId="4" applyFont="1" applyFill="1" applyBorder="1" applyAlignment="1">
      <alignment horizontal="center" vertical="center" wrapText="1"/>
    </xf>
    <xf numFmtId="0" fontId="40" fillId="6" borderId="46" xfId="0" applyFont="1" applyFill="1" applyBorder="1" applyAlignment="1">
      <alignment horizontal="center" vertical="center" wrapText="1"/>
    </xf>
    <xf numFmtId="0" fontId="38" fillId="6" borderId="0" xfId="0" applyFont="1" applyFill="1">
      <alignment vertical="center"/>
    </xf>
    <xf numFmtId="0" fontId="18" fillId="0" borderId="59" xfId="0" applyFont="1" applyBorder="1" applyAlignment="1">
      <alignment horizontal="center" vertical="center"/>
    </xf>
    <xf numFmtId="0" fontId="18" fillId="0" borderId="34" xfId="0" applyFont="1" applyBorder="1" applyAlignment="1">
      <alignment horizontal="center" vertical="center"/>
    </xf>
    <xf numFmtId="0" fontId="18" fillId="2" borderId="34" xfId="0" applyFont="1" applyFill="1" applyBorder="1" applyAlignment="1" applyProtection="1">
      <alignment horizontal="center" vertical="center" wrapText="1"/>
      <protection locked="0"/>
    </xf>
    <xf numFmtId="0" fontId="18" fillId="2" borderId="40" xfId="0" applyFont="1" applyFill="1" applyBorder="1" applyAlignment="1" applyProtection="1">
      <alignment horizontal="center" vertical="center" wrapText="1"/>
      <protection locked="0"/>
    </xf>
    <xf numFmtId="0" fontId="18" fillId="6" borderId="0" xfId="0" applyFont="1" applyFill="1" applyAlignment="1">
      <alignment vertical="center" wrapText="1"/>
    </xf>
    <xf numFmtId="0" fontId="18" fillId="6" borderId="0" xfId="0" applyFont="1" applyFill="1" applyAlignment="1">
      <alignment horizontal="left" vertical="center" wrapText="1"/>
    </xf>
    <xf numFmtId="0" fontId="17" fillId="6" borderId="49" xfId="4" applyFont="1" applyFill="1" applyBorder="1" applyAlignment="1">
      <alignment horizontal="center" vertical="center"/>
    </xf>
    <xf numFmtId="0" fontId="17" fillId="6" borderId="57" xfId="4" applyFont="1" applyFill="1" applyBorder="1" applyAlignment="1">
      <alignment horizontal="center" vertical="center"/>
    </xf>
    <xf numFmtId="0" fontId="17" fillId="2" borderId="57" xfId="4" applyFont="1" applyFill="1" applyBorder="1" applyAlignment="1" applyProtection="1">
      <alignment horizontal="center" vertical="center"/>
      <protection locked="0"/>
    </xf>
    <xf numFmtId="6" fontId="17" fillId="2" borderId="57" xfId="9" applyFont="1" applyFill="1" applyBorder="1" applyAlignment="1" applyProtection="1">
      <alignment horizontal="center" vertical="center"/>
      <protection locked="0"/>
    </xf>
    <xf numFmtId="0" fontId="17" fillId="2" borderId="55" xfId="4" applyFont="1" applyFill="1" applyBorder="1" applyAlignment="1" applyProtection="1">
      <alignment horizontal="center" vertical="center"/>
      <protection locked="0"/>
    </xf>
    <xf numFmtId="0" fontId="17" fillId="2" borderId="24" xfId="4" applyFont="1" applyFill="1" applyBorder="1" applyAlignment="1" applyProtection="1">
      <alignment horizontal="center" vertical="center"/>
      <protection locked="0"/>
    </xf>
    <xf numFmtId="0" fontId="17" fillId="6" borderId="71" xfId="4" applyFont="1" applyFill="1" applyBorder="1" applyAlignment="1">
      <alignment horizontal="center" vertical="center"/>
    </xf>
    <xf numFmtId="0" fontId="17" fillId="6" borderId="70" xfId="4" applyFont="1" applyFill="1" applyBorder="1" applyAlignment="1">
      <alignment horizontal="center" vertical="center"/>
    </xf>
    <xf numFmtId="56" fontId="17" fillId="2" borderId="67" xfId="4" applyNumberFormat="1" applyFont="1" applyFill="1" applyBorder="1" applyAlignment="1" applyProtection="1">
      <alignment horizontal="center" vertical="center"/>
      <protection locked="0"/>
    </xf>
    <xf numFmtId="56" fontId="17" fillId="2" borderId="68" xfId="4" applyNumberFormat="1" applyFont="1" applyFill="1" applyBorder="1" applyAlignment="1" applyProtection="1">
      <alignment horizontal="center" vertical="center"/>
      <protection locked="0"/>
    </xf>
    <xf numFmtId="56" fontId="17" fillId="2" borderId="70" xfId="4" applyNumberFormat="1" applyFont="1" applyFill="1" applyBorder="1" applyAlignment="1" applyProtection="1">
      <alignment horizontal="center" vertical="center"/>
      <protection locked="0"/>
    </xf>
    <xf numFmtId="0" fontId="17" fillId="6" borderId="67" xfId="4" applyFont="1" applyFill="1" applyBorder="1" applyAlignment="1">
      <alignment horizontal="center" vertical="center"/>
    </xf>
    <xf numFmtId="6" fontId="17" fillId="2" borderId="67" xfId="9" applyFont="1" applyFill="1" applyBorder="1" applyAlignment="1" applyProtection="1">
      <alignment horizontal="center" vertical="center"/>
      <protection locked="0"/>
    </xf>
    <xf numFmtId="6" fontId="17" fillId="2" borderId="68" xfId="9" applyFont="1" applyFill="1" applyBorder="1" applyAlignment="1" applyProtection="1">
      <alignment horizontal="center" vertical="center"/>
      <protection locked="0"/>
    </xf>
    <xf numFmtId="6" fontId="17" fillId="2" borderId="70" xfId="9" applyFont="1" applyFill="1" applyBorder="1" applyAlignment="1" applyProtection="1">
      <alignment horizontal="center" vertical="center"/>
      <protection locked="0"/>
    </xf>
    <xf numFmtId="0" fontId="17" fillId="6" borderId="68" xfId="4" applyFont="1" applyFill="1" applyBorder="1" applyAlignment="1">
      <alignment horizontal="center" vertical="center"/>
    </xf>
    <xf numFmtId="178" fontId="15" fillId="6" borderId="34" xfId="4" applyNumberFormat="1" applyFill="1" applyBorder="1" applyAlignment="1" applyProtection="1">
      <alignment horizontal="center" vertical="center" shrinkToFit="1"/>
      <protection hidden="1"/>
    </xf>
    <xf numFmtId="178" fontId="15" fillId="6" borderId="20" xfId="4" applyNumberFormat="1" applyFill="1" applyBorder="1" applyAlignment="1" applyProtection="1">
      <alignment horizontal="center" vertical="center" shrinkToFit="1"/>
      <protection hidden="1"/>
    </xf>
    <xf numFmtId="178" fontId="15" fillId="6" borderId="40" xfId="4" applyNumberFormat="1" applyFill="1" applyBorder="1" applyAlignment="1" applyProtection="1">
      <alignment horizontal="center" vertical="center" shrinkToFit="1"/>
      <protection hidden="1"/>
    </xf>
    <xf numFmtId="0" fontId="15" fillId="6" borderId="60" xfId="4" applyFill="1" applyBorder="1" applyAlignment="1">
      <alignment horizontal="center" vertical="center"/>
    </xf>
    <xf numFmtId="0" fontId="15" fillId="6" borderId="21" xfId="4" applyFill="1" applyBorder="1" applyAlignment="1">
      <alignment horizontal="center" vertical="center"/>
    </xf>
    <xf numFmtId="0" fontId="15" fillId="6" borderId="19" xfId="4" applyFill="1" applyBorder="1" applyAlignment="1">
      <alignment horizontal="center" vertical="center"/>
    </xf>
    <xf numFmtId="0" fontId="17" fillId="6" borderId="60" xfId="4" applyFont="1" applyFill="1" applyBorder="1" applyAlignment="1">
      <alignment horizontal="center" vertical="center"/>
    </xf>
    <xf numFmtId="0" fontId="17" fillId="6" borderId="21" xfId="4" applyFont="1" applyFill="1" applyBorder="1" applyAlignment="1">
      <alignment horizontal="center" vertical="center"/>
    </xf>
    <xf numFmtId="0" fontId="17" fillId="6" borderId="19" xfId="4" applyFont="1" applyFill="1" applyBorder="1" applyAlignment="1">
      <alignment horizontal="center" vertical="center"/>
    </xf>
    <xf numFmtId="0" fontId="36" fillId="6" borderId="60" xfId="4" applyFont="1" applyFill="1" applyBorder="1" applyAlignment="1">
      <alignment horizontal="center" vertical="center"/>
    </xf>
    <xf numFmtId="0" fontId="36" fillId="6" borderId="21" xfId="4" applyFont="1" applyFill="1" applyBorder="1" applyAlignment="1">
      <alignment horizontal="center" vertical="center"/>
    </xf>
    <xf numFmtId="178" fontId="15" fillId="3" borderId="34" xfId="4" applyNumberFormat="1" applyFill="1" applyBorder="1" applyAlignment="1" applyProtection="1">
      <alignment horizontal="center" vertical="center" shrinkToFit="1"/>
      <protection hidden="1"/>
    </xf>
    <xf numFmtId="178" fontId="15" fillId="3" borderId="20" xfId="4" applyNumberFormat="1" applyFill="1" applyBorder="1" applyAlignment="1" applyProtection="1">
      <alignment horizontal="center" vertical="center" shrinkToFit="1"/>
      <protection hidden="1"/>
    </xf>
    <xf numFmtId="178" fontId="15" fillId="3" borderId="40" xfId="4" applyNumberFormat="1" applyFill="1" applyBorder="1" applyAlignment="1" applyProtection="1">
      <alignment horizontal="center" vertical="center" shrinkToFit="1"/>
      <protection hidden="1"/>
    </xf>
    <xf numFmtId="49" fontId="18" fillId="2" borderId="66" xfId="0" applyNumberFormat="1" applyFont="1" applyFill="1" applyBorder="1" applyAlignment="1" applyProtection="1">
      <alignment horizontal="left" vertical="center" shrinkToFit="1"/>
      <protection locked="0"/>
    </xf>
    <xf numFmtId="49" fontId="18" fillId="2" borderId="58" xfId="0" applyNumberFormat="1" applyFont="1" applyFill="1" applyBorder="1" applyAlignment="1" applyProtection="1">
      <alignment horizontal="left" vertical="center" shrinkToFit="1"/>
      <protection locked="0"/>
    </xf>
    <xf numFmtId="38" fontId="18" fillId="2" borderId="58" xfId="1" applyFont="1" applyFill="1" applyBorder="1" applyAlignment="1" applyProtection="1">
      <alignment horizontal="center" vertical="center" shrinkToFit="1"/>
      <protection locked="0"/>
    </xf>
    <xf numFmtId="0" fontId="18" fillId="2" borderId="58" xfId="0" applyFont="1" applyFill="1" applyBorder="1" applyAlignment="1" applyProtection="1">
      <alignment horizontal="left" vertical="center" shrinkToFit="1"/>
      <protection locked="0"/>
    </xf>
    <xf numFmtId="0" fontId="18" fillId="2" borderId="67" xfId="0" applyFont="1" applyFill="1" applyBorder="1" applyAlignment="1" applyProtection="1">
      <alignment horizontal="left" vertical="center" shrinkToFit="1"/>
      <protection locked="0"/>
    </xf>
    <xf numFmtId="0" fontId="18" fillId="2" borderId="51" xfId="0" applyFont="1" applyFill="1" applyBorder="1" applyAlignment="1" applyProtection="1">
      <alignment horizontal="left" vertical="center" shrinkToFit="1"/>
      <protection locked="0"/>
    </xf>
    <xf numFmtId="0" fontId="17" fillId="2" borderId="67" xfId="4" applyFont="1" applyFill="1" applyBorder="1" applyAlignment="1" applyProtection="1">
      <alignment horizontal="center" vertical="center"/>
      <protection locked="0"/>
    </xf>
    <xf numFmtId="0" fontId="17" fillId="2" borderId="68" xfId="4" applyFont="1" applyFill="1" applyBorder="1" applyAlignment="1" applyProtection="1">
      <alignment horizontal="center" vertical="center"/>
      <protection locked="0"/>
    </xf>
    <xf numFmtId="0" fontId="17" fillId="2" borderId="69" xfId="4" applyFont="1" applyFill="1" applyBorder="1" applyAlignment="1" applyProtection="1">
      <alignment horizontal="center" vertical="center"/>
      <protection locked="0"/>
    </xf>
    <xf numFmtId="49" fontId="18" fillId="2" borderId="65" xfId="0" applyNumberFormat="1" applyFont="1" applyFill="1" applyBorder="1" applyAlignment="1" applyProtection="1">
      <alignment horizontal="left" vertical="center" shrinkToFit="1"/>
      <protection locked="0"/>
    </xf>
    <xf numFmtId="49" fontId="18" fillId="2" borderId="11" xfId="0" applyNumberFormat="1" applyFont="1" applyFill="1" applyBorder="1" applyAlignment="1" applyProtection="1">
      <alignment horizontal="left" vertical="center" shrinkToFit="1"/>
      <protection locked="0"/>
    </xf>
    <xf numFmtId="38" fontId="18" fillId="2" borderId="11" xfId="1" applyFont="1" applyFill="1" applyBorder="1" applyAlignment="1" applyProtection="1">
      <alignment horizontal="center" vertical="center" shrinkToFit="1"/>
      <protection locked="0"/>
    </xf>
    <xf numFmtId="0" fontId="18" fillId="2" borderId="11" xfId="0" applyFont="1" applyFill="1" applyBorder="1" applyAlignment="1" applyProtection="1">
      <alignment horizontal="left" vertical="center" shrinkToFit="1"/>
      <protection locked="0"/>
    </xf>
    <xf numFmtId="0" fontId="18" fillId="2" borderId="36" xfId="0" applyFont="1" applyFill="1" applyBorder="1" applyAlignment="1" applyProtection="1">
      <alignment horizontal="left" vertical="center" shrinkToFit="1"/>
      <protection locked="0"/>
    </xf>
    <xf numFmtId="0" fontId="18" fillId="2" borderId="52" xfId="0" applyFont="1" applyFill="1" applyBorder="1" applyAlignment="1" applyProtection="1">
      <alignment horizontal="left" vertical="center" shrinkToFit="1"/>
      <protection locked="0"/>
    </xf>
    <xf numFmtId="0" fontId="28" fillId="6" borderId="49" xfId="0" applyFont="1" applyFill="1" applyBorder="1" applyAlignment="1">
      <alignment horizontal="center" vertical="center"/>
    </xf>
    <xf numFmtId="0" fontId="28" fillId="6" borderId="57" xfId="0" applyFont="1" applyFill="1" applyBorder="1" applyAlignment="1">
      <alignment horizontal="center" vertical="center"/>
    </xf>
    <xf numFmtId="183" fontId="28" fillId="6" borderId="57" xfId="0" applyNumberFormat="1" applyFont="1" applyFill="1" applyBorder="1" applyAlignment="1">
      <alignment horizontal="center" vertical="center"/>
    </xf>
    <xf numFmtId="183" fontId="28" fillId="6" borderId="55" xfId="0" applyNumberFormat="1" applyFont="1" applyFill="1" applyBorder="1" applyAlignment="1">
      <alignment horizontal="center" vertical="center"/>
    </xf>
    <xf numFmtId="183" fontId="28" fillId="6" borderId="24" xfId="0" applyNumberFormat="1" applyFont="1" applyFill="1" applyBorder="1" applyAlignment="1">
      <alignment horizontal="center" vertical="center"/>
    </xf>
  </cellXfs>
  <cellStyles count="14">
    <cellStyle name="ハイパーリンク" xfId="2" builtinId="8"/>
    <cellStyle name="桁区切り" xfId="1" builtinId="6"/>
    <cellStyle name="桁区切り 2" xfId="5" xr:uid="{96AA285D-ADED-4FE5-A4B3-DB79B0AFC9FA}"/>
    <cellStyle name="通貨" xfId="9" builtinId="7"/>
    <cellStyle name="通貨 2" xfId="3" xr:uid="{0DF08E78-71EE-4FE8-999E-6FF2AAA73658}"/>
    <cellStyle name="通貨 2 2" xfId="8" xr:uid="{8ADB0B5C-5277-450E-AB8B-CADBC5718E7F}"/>
    <cellStyle name="通貨 2 2 2" xfId="12" xr:uid="{11DEF0B0-B9E8-44FA-B3D4-32E7663375BF}"/>
    <cellStyle name="通貨 2 3" xfId="11" xr:uid="{3696905E-22AE-495E-85A7-6ABCADC7C683}"/>
    <cellStyle name="通貨 3" xfId="13" xr:uid="{65AA719E-5A35-46DE-BCA0-952E9F90B684}"/>
    <cellStyle name="標準" xfId="0" builtinId="0"/>
    <cellStyle name="標準 2" xfId="4" xr:uid="{0FB94E56-45FD-4995-ACE3-F0763D65B51A}"/>
    <cellStyle name="標準 2 2" xfId="10" xr:uid="{A7BC2844-9765-450A-A238-60EC1B420174}"/>
    <cellStyle name="標準 3" xfId="6" xr:uid="{D94DE2E1-C400-4E10-81C9-D2857FFBAC7F}"/>
    <cellStyle name="標準 4" xfId="7" xr:uid="{CEC20382-5927-4F6A-B453-5DABF92C2805}"/>
  </cellStyles>
  <dxfs count="29">
    <dxf>
      <fill>
        <patternFill>
          <bgColor theme="0" tint="-4.9989318521683403E-2"/>
        </patternFill>
      </fill>
    </dxf>
    <dxf>
      <fill>
        <patternFill>
          <bgColor theme="2" tint="-9.9948118533890809E-2"/>
        </patternFill>
      </fill>
    </dxf>
    <dxf>
      <fill>
        <patternFill>
          <bgColor theme="2" tint="-9.9948118533890809E-2"/>
        </patternFill>
      </fill>
    </dxf>
    <dxf>
      <fill>
        <patternFill>
          <bgColor theme="8" tint="0.79998168889431442"/>
        </patternFill>
      </fill>
    </dxf>
    <dxf>
      <fill>
        <patternFill>
          <bgColor rgb="FFFFCCCC"/>
        </patternFill>
      </fill>
    </dxf>
    <dxf>
      <fill>
        <patternFill>
          <bgColor theme="7" tint="0.79998168889431442"/>
        </patternFill>
      </fill>
    </dxf>
    <dxf>
      <fill>
        <patternFill>
          <bgColor theme="2" tint="-9.9948118533890809E-2"/>
        </patternFill>
      </fill>
    </dxf>
    <dxf>
      <font>
        <b val="0"/>
        <i val="0"/>
        <strike val="0"/>
        <condense val="0"/>
        <extend val="0"/>
        <outline val="0"/>
        <shadow val="0"/>
        <u val="none"/>
        <vertAlign val="baseline"/>
        <sz val="11"/>
        <color theme="1"/>
        <name val="Meiryo UI"/>
        <family val="3"/>
        <charset val="128"/>
        <scheme val="none"/>
      </font>
      <numFmt numFmtId="19" formatCode="yyyy/m/d"/>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strike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strike val="0"/>
        <outline val="0"/>
        <shadow val="0"/>
        <u val="none"/>
        <vertAlign val="baseline"/>
        <sz val="11"/>
        <color theme="1"/>
        <name val="Meiryo UI"/>
        <family val="3"/>
        <charset val="128"/>
        <scheme val="none"/>
      </font>
    </dxf>
    <dxf>
      <font>
        <strike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numFmt numFmtId="19" formatCode="yyyy/m/d"/>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s>
  <tableStyles count="0" defaultTableStyle="TableStyleMedium2" defaultPivotStyle="PivotStyleLight16"/>
  <colors>
    <mruColors>
      <color rgb="FFCCFFFF"/>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81E59D-486C-4D55-9AD6-8A7D33104352}" name="discipline" displayName="discipline" ref="D3:D11" totalsRowShown="0" headerRowDxfId="28" dataDxfId="27">
  <autoFilter ref="D3:D11" xr:uid="{C781E59D-486C-4D55-9AD6-8A7D33104352}"/>
  <tableColumns count="1">
    <tableColumn id="1" xr3:uid="{A33B3C8A-02CA-4DDD-A291-09CE158337C7}" name="種目" dataDxfId="2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86523F-F6CD-4845-BCEE-BD52C0A1D386}" name="distance" displayName="distance" ref="F3:F5" totalsRowShown="0" headerRowDxfId="25" dataDxfId="24">
  <autoFilter ref="F3:F5" xr:uid="{1286523F-F6CD-4845-BCEE-BD52C0A1D386}"/>
  <tableColumns count="1">
    <tableColumn id="1" xr3:uid="{1A0FC6F8-DC82-41F7-B46D-E6B57A6F0695}" name="距離" dataDxfId="2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0D8FF2-EDBB-40E1-86FC-E334B19F3463}" name="grade" displayName="grade" ref="H3:H10" totalsRowShown="0" headerRowDxfId="22" dataDxfId="21">
  <autoFilter ref="H3:H10" xr:uid="{6B0D8FF2-EDBB-40E1-86FC-E334B19F3463}"/>
  <tableColumns count="1">
    <tableColumn id="1" xr3:uid="{BC708B01-C3B6-4E2A-9A23-BAAD40756416}" name="学年" dataDxfId="2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BF8E0F-9A6E-4091-859A-F1E89AFD293A}" name="period" displayName="period" ref="J3:J4" totalsRowShown="0" headerRowDxfId="19" dataDxfId="18">
  <autoFilter ref="J3:J4" xr:uid="{11BF8E0F-9A6E-4091-859A-F1E89AFD293A}"/>
  <tableColumns count="1">
    <tableColumn id="1" xr3:uid="{C4F0C006-BEEE-4F53-BBA7-A0463F56B4FB}" name="期日" dataDxfId="1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7261371-5BE1-4056-A2AF-A53321824F46}" name="category" displayName="category" ref="B3:B6" totalsRowShown="0" headerRowDxfId="16" dataDxfId="15">
  <autoFilter ref="B3:B6" xr:uid="{57261371-5BE1-4056-A2AF-A53321824F46}"/>
  <tableColumns count="1">
    <tableColumn id="1" xr3:uid="{29862929-2225-44D3-8ED6-81C3EEA83346}" name="カテゴリ" dataDxfId="1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5477A06-F282-4CA9-A12E-2E99C212BE6A}" name="pref" displayName="pref" ref="L3:M51" totalsRowShown="0" headerRowDxfId="13" dataDxfId="12">
  <autoFilter ref="L3:M51" xr:uid="{E5477A06-F282-4CA9-A12E-2E99C212BE6A}"/>
  <tableColumns count="2">
    <tableColumn id="1" xr3:uid="{A16486F3-07C0-4A23-8203-BDCB61834E69}" name="pref_id" dataDxfId="11"/>
    <tableColumn id="2" xr3:uid="{539A4F59-4081-40AA-917D-8834BA2074A7}" name="pref_name" dataDxfId="1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00668F5-AAC7-4FB6-ACB1-5E18FF2F8F32}" name="age_gr" displayName="age_gr" ref="O3:P13" totalsRowShown="0" headerRowDxfId="9">
  <autoFilter ref="O3:P13" xr:uid="{D00668F5-AAC7-4FB6-ACB1-5E18FF2F8F32}"/>
  <tableColumns count="2">
    <tableColumn id="1" xr3:uid="{57C76C8C-05BD-42B7-8855-6AE635727901}" name="年齢Gr" dataDxfId="8"/>
    <tableColumn id="2" xr3:uid="{5BDAB5CA-7F2B-45DB-9732-4B1E494410C3}" name="基準日" dataDxfId="7">
      <calculatedColumnFormula>DATE($P$2-23,1,1)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usiness.form-mailer.jp/fms/6b97f3383292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2ABB5-8824-4073-9D90-27734E50E2D3}">
  <sheetPr codeName="MainApplicationSheet">
    <tabColor theme="5"/>
  </sheetPr>
  <dimension ref="A1:X51"/>
  <sheetViews>
    <sheetView tabSelected="1" view="pageBreakPreview" zoomScale="80" zoomScaleNormal="85" zoomScaleSheetLayoutView="100" workbookViewId="0">
      <selection activeCell="S14" sqref="S14"/>
    </sheetView>
  </sheetViews>
  <sheetFormatPr defaultColWidth="8.58203125" defaultRowHeight="15" customHeight="1"/>
  <cols>
    <col min="1" max="1" width="1.33203125" customWidth="1"/>
    <col min="2" max="22" width="3.58203125" customWidth="1"/>
    <col min="23" max="23" width="0.83203125" customWidth="1"/>
    <col min="24" max="24" width="1.25" style="20" customWidth="1"/>
    <col min="25" max="25" width="7.58203125" style="13" customWidth="1"/>
    <col min="26" max="16384" width="8.58203125" style="13"/>
  </cols>
  <sheetData>
    <row r="1" spans="1:24" s="28" customFormat="1" ht="15" customHeight="1">
      <c r="A1" s="25"/>
      <c r="B1" s="25"/>
      <c r="C1" s="25"/>
      <c r="D1" s="25"/>
      <c r="E1" s="25"/>
      <c r="F1" s="25"/>
      <c r="G1" s="25"/>
      <c r="H1" s="25"/>
      <c r="I1" s="25"/>
      <c r="J1" s="25"/>
      <c r="K1" s="25"/>
      <c r="L1" s="25"/>
      <c r="M1" s="25"/>
      <c r="N1" s="25"/>
      <c r="O1" s="25"/>
      <c r="P1" s="25"/>
      <c r="Q1" s="25"/>
      <c r="R1" s="25"/>
      <c r="S1" s="25"/>
      <c r="T1" s="25"/>
      <c r="U1" s="25"/>
      <c r="V1" s="40" t="str">
        <f>参加申込書本紙!$G$15&amp;" - "&amp;参加申込書本紙!$G$16</f>
        <v xml:space="preserve"> - </v>
      </c>
      <c r="W1" s="25"/>
      <c r="X1" s="26"/>
    </row>
    <row r="2" spans="1:24" ht="22.5">
      <c r="A2" s="1"/>
      <c r="B2" s="168" t="s">
        <v>0</v>
      </c>
      <c r="C2" s="168"/>
      <c r="D2" s="168"/>
      <c r="E2" s="168"/>
      <c r="F2" s="168"/>
      <c r="G2" s="168"/>
      <c r="H2" s="168"/>
      <c r="I2" s="168"/>
      <c r="J2" s="168"/>
      <c r="K2" s="168"/>
      <c r="L2" s="168"/>
      <c r="M2" s="168"/>
      <c r="N2" s="168"/>
      <c r="O2" s="168"/>
      <c r="P2" s="168"/>
      <c r="Q2" s="168"/>
      <c r="R2" s="168"/>
      <c r="S2" s="168"/>
      <c r="T2" s="168"/>
      <c r="U2" s="168"/>
      <c r="V2" s="168"/>
      <c r="W2" s="19"/>
    </row>
    <row r="3" spans="1:24" ht="22.5">
      <c r="A3" s="1"/>
      <c r="B3" s="168"/>
      <c r="C3" s="168"/>
      <c r="D3" s="168"/>
      <c r="E3" s="168"/>
      <c r="F3" s="168"/>
      <c r="G3" s="168"/>
      <c r="H3" s="168"/>
      <c r="I3" s="168"/>
      <c r="J3" s="168"/>
      <c r="K3" s="168"/>
      <c r="L3" s="168"/>
      <c r="M3" s="168"/>
      <c r="N3" s="168"/>
      <c r="O3" s="168"/>
      <c r="P3" s="168"/>
      <c r="Q3" s="168"/>
      <c r="R3" s="168"/>
      <c r="S3" s="168"/>
      <c r="T3" s="168"/>
      <c r="U3" s="168"/>
      <c r="V3" s="168"/>
      <c r="W3" s="19"/>
    </row>
    <row r="4" spans="1:24" ht="11.15" customHeight="1">
      <c r="A4" s="1"/>
      <c r="B4" s="169" t="s">
        <v>1</v>
      </c>
      <c r="C4" s="169"/>
      <c r="D4" s="169"/>
      <c r="E4" s="169"/>
      <c r="F4" s="169"/>
      <c r="G4" s="169"/>
      <c r="H4" s="169"/>
      <c r="I4" s="169"/>
      <c r="J4" s="169"/>
      <c r="K4" s="169"/>
      <c r="L4" s="169"/>
      <c r="M4" s="169"/>
      <c r="N4" s="169"/>
      <c r="O4" s="169"/>
      <c r="P4" s="169"/>
      <c r="Q4" s="169"/>
      <c r="R4" s="169"/>
      <c r="S4" s="169"/>
      <c r="T4" s="169"/>
      <c r="U4" s="169"/>
      <c r="V4" s="169"/>
      <c r="W4" s="21"/>
    </row>
    <row r="5" spans="1:24" ht="11.15" customHeight="1">
      <c r="A5" s="1"/>
      <c r="B5" s="169"/>
      <c r="C5" s="169"/>
      <c r="D5" s="169"/>
      <c r="E5" s="169"/>
      <c r="F5" s="169"/>
      <c r="G5" s="169"/>
      <c r="H5" s="169"/>
      <c r="I5" s="169"/>
      <c r="J5" s="169"/>
      <c r="K5" s="169"/>
      <c r="L5" s="169"/>
      <c r="M5" s="169"/>
      <c r="N5" s="169"/>
      <c r="O5" s="169"/>
      <c r="P5" s="169"/>
      <c r="Q5" s="169"/>
      <c r="R5" s="169"/>
      <c r="S5" s="169"/>
      <c r="T5" s="169"/>
      <c r="U5" s="169"/>
      <c r="V5" s="169"/>
      <c r="W5" s="21"/>
    </row>
    <row r="6" spans="1:24" ht="2.65" customHeight="1">
      <c r="A6" s="1"/>
      <c r="B6" s="21"/>
      <c r="C6" s="21"/>
      <c r="D6" s="21"/>
      <c r="E6" s="21"/>
      <c r="F6" s="21"/>
      <c r="G6" s="21"/>
      <c r="H6" s="21"/>
      <c r="I6" s="21"/>
      <c r="J6" s="21"/>
      <c r="K6" s="21"/>
      <c r="L6" s="21"/>
      <c r="M6" s="21"/>
      <c r="N6" s="21"/>
      <c r="O6" s="21"/>
      <c r="P6" s="21"/>
      <c r="Q6" s="21"/>
      <c r="R6" s="21"/>
      <c r="S6" s="21"/>
      <c r="T6" s="21"/>
      <c r="U6" s="21"/>
      <c r="V6" s="21"/>
      <c r="W6" s="21"/>
    </row>
    <row r="7" spans="1:24" ht="2.65" customHeight="1">
      <c r="A7" s="1"/>
      <c r="B7" s="1"/>
      <c r="C7" s="1"/>
      <c r="D7" s="1"/>
      <c r="E7" s="1"/>
      <c r="F7" s="1"/>
      <c r="G7" s="1"/>
      <c r="H7" s="1"/>
      <c r="I7" s="1"/>
      <c r="J7" s="1"/>
      <c r="K7" s="1"/>
      <c r="L7" s="1"/>
      <c r="M7" s="1"/>
      <c r="N7" s="1"/>
      <c r="O7" s="1"/>
      <c r="P7" s="1"/>
      <c r="Q7" s="1"/>
      <c r="R7" s="41"/>
      <c r="S7" s="41"/>
      <c r="T7" s="41"/>
      <c r="U7" s="41"/>
      <c r="V7" s="41"/>
      <c r="W7" s="41"/>
    </row>
    <row r="8" spans="1:24" ht="19.5" customHeight="1">
      <c r="A8" s="1"/>
      <c r="B8" s="14" t="s">
        <v>2</v>
      </c>
      <c r="C8" s="14"/>
      <c r="D8" s="14"/>
      <c r="E8" s="14"/>
      <c r="F8" s="14"/>
      <c r="G8" s="14"/>
      <c r="H8" s="14"/>
      <c r="I8" s="14"/>
      <c r="J8" s="14"/>
      <c r="K8" s="14"/>
      <c r="L8" s="14"/>
      <c r="M8" s="14"/>
      <c r="N8" s="14"/>
      <c r="O8" s="14"/>
      <c r="P8" s="14"/>
      <c r="Q8" s="14"/>
      <c r="R8" s="14"/>
      <c r="S8" s="14"/>
      <c r="T8" s="14"/>
      <c r="U8" s="14"/>
      <c r="V8" s="14"/>
      <c r="W8" s="14"/>
    </row>
    <row r="9" spans="1:24" ht="6.65" customHeight="1">
      <c r="A9" s="1"/>
      <c r="B9" s="14"/>
      <c r="C9" s="14"/>
      <c r="D9" s="14"/>
      <c r="E9" s="14"/>
      <c r="F9" s="14"/>
      <c r="G9" s="14"/>
      <c r="H9" s="14"/>
      <c r="I9" s="14"/>
      <c r="J9" s="14"/>
      <c r="K9" s="14"/>
      <c r="L9" s="14"/>
      <c r="M9" s="14"/>
      <c r="N9" s="14"/>
      <c r="O9" s="14"/>
      <c r="P9" s="14"/>
      <c r="Q9" s="14"/>
      <c r="R9" s="14"/>
      <c r="S9" s="14"/>
      <c r="T9" s="14"/>
      <c r="U9" s="14"/>
      <c r="V9" s="14"/>
      <c r="W9" s="14"/>
    </row>
    <row r="10" spans="1:24" ht="19.5" customHeight="1">
      <c r="A10" s="1"/>
      <c r="B10" s="14"/>
      <c r="C10" s="14"/>
      <c r="D10" s="14"/>
      <c r="E10" s="14"/>
      <c r="F10" s="14"/>
      <c r="G10" s="14"/>
      <c r="H10" s="14"/>
      <c r="I10" s="14"/>
      <c r="J10" s="14"/>
      <c r="K10" s="14"/>
      <c r="L10" s="170" t="s">
        <v>3</v>
      </c>
      <c r="M10" s="170"/>
      <c r="N10" s="170"/>
      <c r="O10" s="171"/>
      <c r="P10" s="171"/>
      <c r="Q10" s="43" t="s">
        <v>4</v>
      </c>
      <c r="R10" s="22"/>
      <c r="S10" s="42" t="s">
        <v>5</v>
      </c>
      <c r="T10" s="22"/>
      <c r="U10" s="42" t="s">
        <v>6</v>
      </c>
      <c r="V10" s="1"/>
      <c r="W10" s="1"/>
    </row>
    <row r="11" spans="1:24" ht="9" customHeight="1">
      <c r="A11" s="1"/>
      <c r="B11" s="14"/>
      <c r="C11" s="14"/>
      <c r="D11" s="14"/>
      <c r="E11" s="14"/>
      <c r="F11" s="14"/>
      <c r="G11" s="14"/>
      <c r="H11" s="14"/>
      <c r="I11" s="14"/>
      <c r="J11" s="14"/>
      <c r="K11" s="14"/>
      <c r="L11" s="14"/>
      <c r="M11" s="14"/>
      <c r="N11" s="14"/>
      <c r="O11" s="14"/>
      <c r="P11" s="14"/>
      <c r="Q11" s="14"/>
      <c r="R11" s="14"/>
      <c r="S11" s="14"/>
      <c r="T11" s="14"/>
      <c r="U11" s="14"/>
      <c r="V11" s="14"/>
      <c r="W11" s="14"/>
    </row>
    <row r="12" spans="1:24" ht="19.5" customHeight="1">
      <c r="A12" s="1"/>
      <c r="B12" s="167" t="s">
        <v>7</v>
      </c>
      <c r="C12" s="167"/>
      <c r="D12" s="167"/>
      <c r="E12" s="167"/>
      <c r="F12" s="167"/>
      <c r="G12" s="167"/>
      <c r="H12" s="167"/>
      <c r="I12" s="167"/>
      <c r="J12" s="167"/>
      <c r="K12" s="167"/>
      <c r="L12" s="167"/>
      <c r="M12" s="167"/>
      <c r="N12" s="167"/>
      <c r="O12" s="167"/>
      <c r="P12" s="167"/>
      <c r="Q12" s="167"/>
      <c r="R12" s="167"/>
      <c r="S12" s="167"/>
      <c r="T12" s="167"/>
      <c r="U12" s="167"/>
      <c r="V12" s="167"/>
      <c r="W12" s="44"/>
    </row>
    <row r="13" spans="1:24" ht="6.65" customHeight="1">
      <c r="A13" s="1"/>
      <c r="B13" s="14"/>
      <c r="C13" s="14"/>
      <c r="D13" s="14"/>
      <c r="E13" s="14"/>
      <c r="F13" s="14"/>
      <c r="G13" s="14"/>
      <c r="H13" s="14"/>
      <c r="I13" s="14"/>
      <c r="J13" s="14"/>
      <c r="K13" s="14"/>
      <c r="L13" s="14"/>
      <c r="M13" s="14"/>
      <c r="N13" s="14"/>
      <c r="O13" s="14"/>
      <c r="P13" s="14"/>
      <c r="Q13" s="14"/>
      <c r="R13" s="14"/>
      <c r="S13" s="14"/>
      <c r="T13" s="14"/>
      <c r="U13" s="14"/>
      <c r="V13" s="14"/>
      <c r="W13" s="14"/>
    </row>
    <row r="14" spans="1:24" s="17" customFormat="1" ht="18">
      <c r="A14" s="24"/>
      <c r="B14" s="172" t="s">
        <v>8</v>
      </c>
      <c r="C14" s="172"/>
      <c r="D14" s="172"/>
      <c r="E14" s="172"/>
      <c r="F14" s="122"/>
      <c r="G14" s="164"/>
      <c r="H14" s="164"/>
      <c r="I14" s="164"/>
      <c r="J14" s="164"/>
      <c r="K14" s="164"/>
      <c r="L14" s="164"/>
      <c r="M14" s="164"/>
      <c r="N14" s="164"/>
      <c r="O14" s="164"/>
      <c r="P14" s="164"/>
      <c r="Q14" s="164"/>
      <c r="R14" s="51"/>
      <c r="S14" s="51"/>
      <c r="T14" s="51"/>
      <c r="U14" s="51"/>
      <c r="V14" s="51"/>
      <c r="W14" s="51"/>
      <c r="X14" s="103"/>
    </row>
    <row r="15" spans="1:24" ht="19.5" customHeight="1">
      <c r="A15" s="1"/>
      <c r="B15" s="167" t="s">
        <v>9</v>
      </c>
      <c r="C15" s="167"/>
      <c r="D15" s="167"/>
      <c r="E15" s="167"/>
      <c r="F15" s="45"/>
      <c r="G15" s="164"/>
      <c r="H15" s="164"/>
      <c r="I15" s="164"/>
      <c r="J15" s="164"/>
      <c r="K15" s="164"/>
      <c r="L15" s="164"/>
      <c r="M15" s="164"/>
      <c r="N15" s="164"/>
      <c r="O15" s="164"/>
      <c r="P15" s="164"/>
      <c r="Q15" s="164"/>
      <c r="R15" s="14"/>
      <c r="S15" s="14"/>
      <c r="T15" s="14"/>
      <c r="U15" s="14"/>
      <c r="V15" s="14"/>
      <c r="W15" s="14"/>
    </row>
    <row r="16" spans="1:24" ht="19.5" customHeight="1">
      <c r="A16" s="1"/>
      <c r="B16" s="167" t="s">
        <v>10</v>
      </c>
      <c r="C16" s="167"/>
      <c r="D16" s="167"/>
      <c r="E16" s="167"/>
      <c r="F16" s="45"/>
      <c r="G16" s="164"/>
      <c r="H16" s="164"/>
      <c r="I16" s="164"/>
      <c r="J16" s="164"/>
      <c r="K16" s="164"/>
      <c r="L16" s="164"/>
      <c r="M16" s="164"/>
      <c r="N16" s="164"/>
      <c r="O16" s="167" t="s">
        <v>11</v>
      </c>
      <c r="P16" s="167"/>
      <c r="Q16" s="167"/>
      <c r="R16" s="14"/>
      <c r="S16" s="20"/>
      <c r="T16" s="20"/>
      <c r="U16" s="20"/>
      <c r="V16" s="20"/>
      <c r="W16" s="14"/>
    </row>
    <row r="17" spans="1:24" s="35" customFormat="1" ht="19.5" customHeight="1">
      <c r="A17" s="31"/>
      <c r="B17" s="167" t="s">
        <v>12</v>
      </c>
      <c r="C17" s="167"/>
      <c r="D17" s="167"/>
      <c r="E17" s="167"/>
      <c r="F17" s="45"/>
      <c r="G17" s="203"/>
      <c r="H17" s="203"/>
      <c r="I17" s="203"/>
      <c r="J17" s="203"/>
      <c r="K17" s="203"/>
      <c r="L17" s="203"/>
      <c r="M17" s="203"/>
      <c r="N17" s="203"/>
      <c r="O17" s="203"/>
      <c r="P17" s="203"/>
      <c r="Q17" s="46"/>
      <c r="R17" s="167" t="s">
        <v>13</v>
      </c>
      <c r="S17" s="167"/>
      <c r="T17" s="167"/>
      <c r="U17" s="171" t="s">
        <v>14</v>
      </c>
      <c r="V17" s="171"/>
      <c r="W17" s="14"/>
      <c r="X17" s="34"/>
    </row>
    <row r="18" spans="1:24" s="35" customFormat="1" ht="5.25" customHeight="1">
      <c r="A18" s="31"/>
      <c r="B18" s="44"/>
      <c r="C18" s="44"/>
      <c r="D18" s="44"/>
      <c r="E18" s="44"/>
      <c r="F18" s="45"/>
      <c r="G18" s="47"/>
      <c r="H18" s="47"/>
      <c r="I18" s="47"/>
      <c r="J18" s="47"/>
      <c r="K18" s="47"/>
      <c r="L18" s="47"/>
      <c r="M18" s="47"/>
      <c r="N18" s="47"/>
      <c r="O18" s="14"/>
      <c r="P18" s="14"/>
      <c r="Q18" s="14"/>
      <c r="R18" s="14"/>
      <c r="S18" s="14"/>
      <c r="T18" s="14"/>
      <c r="U18" s="14"/>
      <c r="V18" s="14"/>
      <c r="W18" s="14"/>
      <c r="X18" s="34"/>
    </row>
    <row r="19" spans="1:24" s="35" customFormat="1" ht="19.5" customHeight="1">
      <c r="A19" s="31"/>
      <c r="B19" s="167" t="s">
        <v>15</v>
      </c>
      <c r="C19" s="167"/>
      <c r="D19" s="167"/>
      <c r="E19" s="167"/>
      <c r="F19" s="51" t="s">
        <v>16</v>
      </c>
      <c r="G19" s="149" t="s">
        <v>17</v>
      </c>
      <c r="H19" s="164"/>
      <c r="I19" s="164"/>
      <c r="J19" s="164"/>
      <c r="K19" s="149" t="s">
        <v>18</v>
      </c>
      <c r="L19" s="164"/>
      <c r="M19" s="164"/>
      <c r="N19" s="164"/>
      <c r="O19" s="44"/>
      <c r="P19" s="14"/>
      <c r="Q19" s="14"/>
      <c r="R19" s="14"/>
      <c r="S19" s="14"/>
      <c r="T19" s="14"/>
      <c r="U19" s="14"/>
      <c r="V19" s="14"/>
      <c r="W19" s="14"/>
      <c r="X19" s="34"/>
    </row>
    <row r="20" spans="1:24" s="35" customFormat="1" ht="19.5" customHeight="1">
      <c r="A20" s="31"/>
      <c r="B20" s="14"/>
      <c r="C20" s="14"/>
      <c r="D20" s="14"/>
      <c r="E20" s="14"/>
      <c r="F20" s="51" t="s">
        <v>19</v>
      </c>
      <c r="G20" s="51"/>
      <c r="H20" s="49" t="s">
        <v>20</v>
      </c>
      <c r="I20" s="204"/>
      <c r="J20" s="204"/>
      <c r="K20" s="150" t="s">
        <v>21</v>
      </c>
      <c r="L20" s="205"/>
      <c r="M20" s="205"/>
      <c r="N20" s="205"/>
      <c r="O20" s="14"/>
      <c r="P20" s="14"/>
      <c r="Q20" s="14"/>
      <c r="R20" s="14"/>
      <c r="S20" s="14"/>
      <c r="T20" s="14"/>
      <c r="U20" s="14"/>
      <c r="V20" s="14"/>
      <c r="W20" s="14"/>
      <c r="X20" s="34"/>
    </row>
    <row r="21" spans="1:24" s="35" customFormat="1" ht="19.5" customHeight="1">
      <c r="A21" s="31"/>
      <c r="B21" s="14"/>
      <c r="C21" s="14"/>
      <c r="D21" s="14"/>
      <c r="E21" s="14"/>
      <c r="F21" s="14"/>
      <c r="G21" s="14"/>
      <c r="H21" s="206" t="s">
        <v>22</v>
      </c>
      <c r="I21" s="206"/>
      <c r="J21" s="166"/>
      <c r="K21" s="164"/>
      <c r="L21" s="166"/>
      <c r="M21" s="14"/>
      <c r="N21" s="207" t="s">
        <v>23</v>
      </c>
      <c r="O21" s="207"/>
      <c r="P21" s="165"/>
      <c r="Q21" s="165"/>
      <c r="R21" s="165"/>
      <c r="S21" s="165"/>
      <c r="T21" s="165"/>
      <c r="U21" s="165"/>
      <c r="V21" s="165"/>
      <c r="W21" s="48"/>
      <c r="X21" s="34"/>
    </row>
    <row r="22" spans="1:24" s="35" customFormat="1" ht="18">
      <c r="A22" s="31"/>
      <c r="B22" s="14"/>
      <c r="C22" s="14"/>
      <c r="D22" s="14"/>
      <c r="E22" s="14"/>
      <c r="F22" s="14"/>
      <c r="G22" s="14"/>
      <c r="H22" s="34"/>
      <c r="I22" s="177" t="s">
        <v>24</v>
      </c>
      <c r="J22" s="177"/>
      <c r="K22" s="177"/>
      <c r="L22" s="176"/>
      <c r="M22" s="176"/>
      <c r="N22" s="176"/>
      <c r="O22" s="176"/>
      <c r="P22" s="176"/>
      <c r="Q22" s="176"/>
      <c r="R22" s="176"/>
      <c r="S22" s="176"/>
      <c r="T22" s="176"/>
      <c r="U22" s="176"/>
      <c r="V22" s="176"/>
      <c r="W22" s="50"/>
      <c r="X22" s="34"/>
    </row>
    <row r="23" spans="1:24" s="35" customFormat="1" ht="18">
      <c r="A23" s="31"/>
      <c r="B23" s="14"/>
      <c r="C23" s="14"/>
      <c r="D23" s="14"/>
      <c r="E23" s="14"/>
      <c r="F23" s="14"/>
      <c r="G23" s="14"/>
      <c r="H23" s="34"/>
      <c r="I23" s="180" t="s">
        <v>25</v>
      </c>
      <c r="J23" s="180"/>
      <c r="K23" s="180"/>
      <c r="L23" s="176"/>
      <c r="M23" s="176"/>
      <c r="N23" s="176"/>
      <c r="O23" s="176"/>
      <c r="P23" s="176"/>
      <c r="Q23" s="176"/>
      <c r="R23" s="176"/>
      <c r="S23" s="176"/>
      <c r="T23" s="176"/>
      <c r="U23" s="176"/>
      <c r="V23" s="176"/>
      <c r="W23" s="50"/>
      <c r="X23" s="34"/>
    </row>
    <row r="24" spans="1:24" s="38" customFormat="1" ht="18">
      <c r="A24" s="31"/>
      <c r="B24" s="14"/>
      <c r="C24" s="14"/>
      <c r="D24" s="14"/>
      <c r="E24" s="14"/>
      <c r="F24" s="14"/>
      <c r="G24" s="14"/>
      <c r="H24" s="32"/>
      <c r="I24" s="180" t="s">
        <v>26</v>
      </c>
      <c r="J24" s="180"/>
      <c r="K24" s="180"/>
      <c r="L24" s="181"/>
      <c r="M24" s="166"/>
      <c r="N24" s="166"/>
      <c r="O24" s="166"/>
      <c r="P24" s="166"/>
      <c r="Q24" s="166"/>
      <c r="R24" s="166"/>
      <c r="S24" s="166"/>
      <c r="T24" s="166"/>
      <c r="U24" s="166"/>
      <c r="V24" s="166"/>
      <c r="W24" s="44"/>
      <c r="X24" s="32"/>
    </row>
    <row r="25" spans="1:24" s="38" customFormat="1" ht="18">
      <c r="A25" s="31"/>
      <c r="B25" s="14"/>
      <c r="C25" s="14"/>
      <c r="D25" s="14"/>
      <c r="E25" s="14"/>
      <c r="F25" s="31"/>
      <c r="G25" s="31"/>
      <c r="H25" s="32"/>
      <c r="I25" s="180" t="s">
        <v>27</v>
      </c>
      <c r="J25" s="180"/>
      <c r="K25" s="180"/>
      <c r="L25" s="178"/>
      <c r="M25" s="178"/>
      <c r="N25" s="178"/>
      <c r="O25" s="178"/>
      <c r="P25" s="178"/>
      <c r="Q25" s="178"/>
      <c r="R25" s="178"/>
      <c r="S25" s="178"/>
      <c r="T25" s="31"/>
      <c r="U25" s="31"/>
      <c r="V25" s="31"/>
      <c r="W25" s="31"/>
      <c r="X25" s="32"/>
    </row>
    <row r="26" spans="1:24" s="38" customFormat="1" ht="18">
      <c r="A26" s="31"/>
      <c r="B26" s="14"/>
      <c r="C26" s="14"/>
      <c r="D26" s="31"/>
      <c r="E26" s="31"/>
      <c r="F26" s="31"/>
      <c r="G26" s="31"/>
      <c r="H26" s="32"/>
      <c r="I26" s="180" t="s">
        <v>28</v>
      </c>
      <c r="J26" s="180"/>
      <c r="K26" s="180"/>
      <c r="L26" s="179"/>
      <c r="M26" s="179"/>
      <c r="N26" s="179"/>
      <c r="O26" s="179"/>
      <c r="P26" s="179"/>
      <c r="Q26" s="179"/>
      <c r="R26" s="179"/>
      <c r="S26" s="179"/>
      <c r="T26" s="202" t="s">
        <v>29</v>
      </c>
      <c r="U26" s="202"/>
      <c r="V26" s="202"/>
      <c r="W26" s="14"/>
      <c r="X26" s="32"/>
    </row>
    <row r="27" spans="1:24" s="38" customFormat="1" ht="7.9" customHeight="1" thickBot="1">
      <c r="A27" s="31"/>
      <c r="B27" s="14"/>
      <c r="C27" s="14"/>
      <c r="D27" s="14"/>
      <c r="E27" s="14"/>
      <c r="F27" s="44"/>
      <c r="G27" s="44"/>
      <c r="H27" s="44"/>
      <c r="I27" s="14"/>
      <c r="J27" s="14"/>
      <c r="K27" s="44"/>
      <c r="L27" s="44"/>
      <c r="M27" s="44"/>
      <c r="N27" s="44"/>
      <c r="O27" s="14"/>
      <c r="P27" s="14"/>
      <c r="Q27" s="44"/>
      <c r="R27" s="44"/>
      <c r="S27" s="44"/>
      <c r="T27" s="44"/>
      <c r="U27" s="44"/>
      <c r="V27" s="44"/>
      <c r="W27" s="44"/>
      <c r="X27" s="32"/>
    </row>
    <row r="28" spans="1:24" s="38" customFormat="1" ht="4.5" customHeight="1">
      <c r="A28" s="31"/>
      <c r="B28" s="192" t="s">
        <v>30</v>
      </c>
      <c r="C28" s="193"/>
      <c r="D28" s="193"/>
      <c r="E28" s="194"/>
      <c r="F28" s="52"/>
      <c r="G28" s="52"/>
      <c r="H28" s="52"/>
      <c r="I28" s="52"/>
      <c r="J28" s="52"/>
      <c r="K28" s="52"/>
      <c r="L28" s="52"/>
      <c r="M28" s="52"/>
      <c r="N28" s="52"/>
      <c r="O28" s="52"/>
      <c r="P28" s="52"/>
      <c r="Q28" s="52"/>
      <c r="R28" s="52"/>
      <c r="S28" s="52"/>
      <c r="T28" s="52"/>
      <c r="U28" s="52"/>
      <c r="V28" s="53"/>
      <c r="W28" s="14"/>
      <c r="X28" s="32"/>
    </row>
    <row r="29" spans="1:24" s="38" customFormat="1" ht="16.5">
      <c r="A29" s="12"/>
      <c r="B29" s="195"/>
      <c r="C29" s="196"/>
      <c r="D29" s="196"/>
      <c r="E29" s="197"/>
      <c r="F29" s="182" t="s">
        <v>8</v>
      </c>
      <c r="G29" s="183"/>
      <c r="H29" s="151" t="s">
        <v>31</v>
      </c>
      <c r="I29" s="165"/>
      <c r="J29" s="165"/>
      <c r="K29" s="165"/>
      <c r="L29" s="152" t="s">
        <v>32</v>
      </c>
      <c r="M29" s="165"/>
      <c r="N29" s="165"/>
      <c r="O29" s="165"/>
      <c r="P29" s="51"/>
      <c r="Q29" s="51"/>
      <c r="R29" s="51"/>
      <c r="S29" s="51"/>
      <c r="T29" s="51"/>
      <c r="U29" s="51"/>
      <c r="V29" s="123"/>
      <c r="W29" s="51"/>
      <c r="X29" s="32"/>
    </row>
    <row r="30" spans="1:24" s="38" customFormat="1" ht="18.649999999999999" customHeight="1">
      <c r="A30" s="31"/>
      <c r="B30" s="195"/>
      <c r="C30" s="196"/>
      <c r="D30" s="196"/>
      <c r="E30" s="197"/>
      <c r="F30" s="182" t="s">
        <v>16</v>
      </c>
      <c r="G30" s="183"/>
      <c r="H30" s="151" t="s">
        <v>17</v>
      </c>
      <c r="I30" s="166"/>
      <c r="J30" s="166"/>
      <c r="K30" s="166"/>
      <c r="L30" s="152" t="s">
        <v>18</v>
      </c>
      <c r="M30" s="166"/>
      <c r="N30" s="166"/>
      <c r="O30" s="166"/>
      <c r="P30" s="51" t="s">
        <v>33</v>
      </c>
      <c r="Q30" s="51"/>
      <c r="R30" s="51"/>
      <c r="S30" s="163"/>
      <c r="T30" s="163"/>
      <c r="U30" s="163"/>
      <c r="V30" s="54"/>
      <c r="W30" s="14"/>
      <c r="X30" s="32"/>
    </row>
    <row r="31" spans="1:24" s="38" customFormat="1" ht="18.649999999999999" customHeight="1">
      <c r="A31" s="31"/>
      <c r="B31" s="195"/>
      <c r="C31" s="196"/>
      <c r="D31" s="196"/>
      <c r="E31" s="197"/>
      <c r="F31" s="182" t="s">
        <v>27</v>
      </c>
      <c r="G31" s="183"/>
      <c r="H31" s="51"/>
      <c r="I31" s="179"/>
      <c r="J31" s="179"/>
      <c r="K31" s="179"/>
      <c r="L31" s="179"/>
      <c r="M31" s="179"/>
      <c r="N31" s="179"/>
      <c r="O31" s="2" t="s">
        <v>34</v>
      </c>
      <c r="P31" s="55"/>
      <c r="Q31" s="55"/>
      <c r="R31" s="55"/>
      <c r="S31" s="55"/>
      <c r="T31" s="55"/>
      <c r="U31" s="14"/>
      <c r="V31" s="54"/>
      <c r="W31" s="14"/>
      <c r="X31" s="32"/>
    </row>
    <row r="32" spans="1:24" s="38" customFormat="1" ht="18.649999999999999" customHeight="1">
      <c r="A32" s="31"/>
      <c r="B32" s="195"/>
      <c r="C32" s="196"/>
      <c r="D32" s="196"/>
      <c r="E32" s="197"/>
      <c r="F32" s="182" t="s">
        <v>26</v>
      </c>
      <c r="G32" s="183"/>
      <c r="H32" s="51"/>
      <c r="I32" s="201"/>
      <c r="J32" s="201"/>
      <c r="K32" s="201"/>
      <c r="L32" s="201"/>
      <c r="M32" s="201"/>
      <c r="N32" s="201"/>
      <c r="O32" s="201"/>
      <c r="P32" s="201"/>
      <c r="Q32" s="201"/>
      <c r="R32" s="201"/>
      <c r="S32" s="201"/>
      <c r="T32" s="201"/>
      <c r="U32" s="201"/>
      <c r="V32" s="54"/>
      <c r="W32" s="14"/>
      <c r="X32" s="32"/>
    </row>
    <row r="33" spans="1:24" s="35" customFormat="1" ht="7.4" customHeight="1" thickBot="1">
      <c r="A33" s="31"/>
      <c r="B33" s="198"/>
      <c r="C33" s="199"/>
      <c r="D33" s="199"/>
      <c r="E33" s="200"/>
      <c r="F33" s="56"/>
      <c r="G33" s="57"/>
      <c r="H33" s="57"/>
      <c r="I33" s="57"/>
      <c r="J33" s="57"/>
      <c r="K33" s="57"/>
      <c r="L33" s="57"/>
      <c r="M33" s="57"/>
      <c r="N33" s="57"/>
      <c r="O33" s="57"/>
      <c r="P33" s="57"/>
      <c r="Q33" s="57"/>
      <c r="R33" s="57"/>
      <c r="S33" s="57"/>
      <c r="T33" s="57"/>
      <c r="U33" s="57"/>
      <c r="V33" s="58"/>
      <c r="W33" s="14"/>
      <c r="X33" s="34"/>
    </row>
    <row r="34" spans="1:24" s="35" customFormat="1" ht="15" customHeight="1">
      <c r="A34" s="31"/>
      <c r="B34" s="14"/>
      <c r="C34" s="14"/>
      <c r="D34" s="14"/>
      <c r="E34" s="14"/>
      <c r="F34" s="14"/>
      <c r="G34" s="14"/>
      <c r="H34" s="14"/>
      <c r="I34" s="14"/>
      <c r="J34" s="14"/>
      <c r="K34" s="14"/>
      <c r="L34" s="14"/>
      <c r="M34" s="14"/>
      <c r="N34" s="14"/>
      <c r="O34" s="14"/>
      <c r="P34" s="14"/>
      <c r="Q34" s="14"/>
      <c r="R34" s="14"/>
      <c r="S34" s="14"/>
      <c r="T34" s="14"/>
      <c r="U34" s="33"/>
      <c r="V34" s="14"/>
      <c r="W34" s="14"/>
      <c r="X34" s="34"/>
    </row>
    <row r="35" spans="1:24" s="31" customFormat="1" ht="18">
      <c r="B35" s="59" t="s">
        <v>35</v>
      </c>
      <c r="C35" s="60"/>
      <c r="D35" s="173"/>
      <c r="E35" s="173"/>
      <c r="F35" s="173"/>
      <c r="G35" s="173"/>
      <c r="H35" s="173"/>
      <c r="I35" s="173"/>
      <c r="J35" s="173"/>
      <c r="K35" s="173"/>
      <c r="L35" s="173"/>
      <c r="M35" s="173"/>
      <c r="N35" s="173"/>
      <c r="O35" s="173"/>
      <c r="P35" s="173"/>
      <c r="Q35" s="173"/>
      <c r="R35" s="173"/>
      <c r="S35" s="173"/>
      <c r="T35" s="173"/>
      <c r="U35" s="173"/>
      <c r="V35" s="174"/>
    </row>
    <row r="36" spans="1:24" s="31" customFormat="1" ht="18">
      <c r="B36" s="185"/>
      <c r="C36" s="186"/>
      <c r="D36" s="186"/>
      <c r="E36" s="186"/>
      <c r="F36" s="186"/>
      <c r="G36" s="186"/>
      <c r="H36" s="186"/>
      <c r="I36" s="186"/>
      <c r="J36" s="186"/>
      <c r="K36" s="186"/>
      <c r="L36" s="186"/>
      <c r="M36" s="186"/>
      <c r="N36" s="186"/>
      <c r="O36" s="186"/>
      <c r="P36" s="186"/>
      <c r="Q36" s="186"/>
      <c r="R36" s="186"/>
      <c r="S36" s="186"/>
      <c r="T36" s="186"/>
      <c r="U36" s="186"/>
      <c r="V36" s="187"/>
    </row>
    <row r="37" spans="1:24" s="31" customFormat="1" ht="18">
      <c r="B37" s="185"/>
      <c r="C37" s="186"/>
      <c r="D37" s="186"/>
      <c r="E37" s="186"/>
      <c r="F37" s="186"/>
      <c r="G37" s="186"/>
      <c r="H37" s="186"/>
      <c r="I37" s="186"/>
      <c r="J37" s="186"/>
      <c r="K37" s="186"/>
      <c r="L37" s="186"/>
      <c r="M37" s="186"/>
      <c r="N37" s="186"/>
      <c r="O37" s="186"/>
      <c r="P37" s="186"/>
      <c r="Q37" s="186"/>
      <c r="R37" s="186"/>
      <c r="S37" s="186"/>
      <c r="T37" s="186"/>
      <c r="U37" s="186"/>
      <c r="V37" s="187"/>
    </row>
    <row r="38" spans="1:24" s="31" customFormat="1" ht="18">
      <c r="B38" s="185"/>
      <c r="C38" s="186"/>
      <c r="D38" s="186"/>
      <c r="E38" s="186"/>
      <c r="F38" s="186"/>
      <c r="G38" s="186"/>
      <c r="H38" s="186"/>
      <c r="I38" s="186"/>
      <c r="J38" s="186"/>
      <c r="K38" s="186"/>
      <c r="L38" s="186"/>
      <c r="M38" s="186"/>
      <c r="N38" s="186"/>
      <c r="O38" s="186"/>
      <c r="P38" s="186"/>
      <c r="Q38" s="186"/>
      <c r="R38" s="186"/>
      <c r="S38" s="186"/>
      <c r="T38" s="186"/>
      <c r="U38" s="186"/>
      <c r="V38" s="187"/>
    </row>
    <row r="39" spans="1:24" s="31" customFormat="1" ht="18">
      <c r="B39" s="188"/>
      <c r="C39" s="189"/>
      <c r="D39" s="189"/>
      <c r="E39" s="189"/>
      <c r="F39" s="189"/>
      <c r="G39" s="189"/>
      <c r="H39" s="189"/>
      <c r="I39" s="189"/>
      <c r="J39" s="189"/>
      <c r="K39" s="189"/>
      <c r="L39" s="189"/>
      <c r="M39" s="189"/>
      <c r="N39" s="189"/>
      <c r="O39" s="189"/>
      <c r="P39" s="189"/>
      <c r="Q39" s="189"/>
      <c r="R39" s="189"/>
      <c r="S39" s="189"/>
      <c r="T39" s="189"/>
      <c r="U39" s="189"/>
      <c r="V39" s="190"/>
    </row>
    <row r="40" spans="1:24" s="31" customFormat="1" ht="8.15" customHeight="1">
      <c r="B40" s="32"/>
      <c r="C40" s="61"/>
      <c r="D40" s="61"/>
      <c r="E40" s="61"/>
      <c r="F40" s="61"/>
      <c r="G40" s="61"/>
      <c r="H40" s="61"/>
      <c r="I40" s="61"/>
      <c r="J40" s="61"/>
      <c r="K40" s="61"/>
      <c r="L40" s="61"/>
      <c r="M40" s="61"/>
      <c r="N40" s="61"/>
      <c r="O40" s="61"/>
      <c r="P40" s="61"/>
      <c r="Q40" s="61"/>
    </row>
    <row r="41" spans="1:24" s="35" customFormat="1" ht="15" customHeight="1">
      <c r="A41" s="31"/>
      <c r="B41" s="32" t="s">
        <v>36</v>
      </c>
      <c r="C41" s="32"/>
      <c r="D41" s="32"/>
      <c r="E41" s="32"/>
      <c r="F41" s="32"/>
      <c r="G41" s="32"/>
      <c r="H41" s="32"/>
      <c r="I41" s="31"/>
      <c r="J41" s="31"/>
      <c r="K41" s="31"/>
      <c r="L41" s="14"/>
      <c r="M41" s="14"/>
      <c r="N41" s="14"/>
      <c r="O41" s="14"/>
      <c r="P41" s="14"/>
      <c r="Q41" s="14"/>
      <c r="R41" s="14"/>
      <c r="S41" s="14"/>
      <c r="T41" s="14"/>
      <c r="U41" s="33"/>
      <c r="V41" s="14"/>
      <c r="W41" s="14"/>
      <c r="X41" s="34"/>
    </row>
    <row r="42" spans="1:24" s="35" customFormat="1" ht="15" hidden="1" customHeight="1">
      <c r="A42" s="31"/>
      <c r="B42" s="12"/>
      <c r="C42" s="12"/>
      <c r="D42" s="12"/>
      <c r="E42" s="12"/>
      <c r="F42" s="12"/>
      <c r="G42" s="34"/>
      <c r="H42" s="34"/>
      <c r="I42" s="31"/>
      <c r="J42" s="31"/>
      <c r="K42" s="31"/>
      <c r="L42" s="14"/>
      <c r="M42" s="14"/>
      <c r="N42" s="14"/>
      <c r="O42" s="14"/>
      <c r="P42" s="14"/>
      <c r="Q42" s="14"/>
      <c r="R42" s="14"/>
      <c r="S42" s="14"/>
      <c r="T42" s="14"/>
      <c r="U42" s="33"/>
      <c r="V42" s="14"/>
      <c r="W42" s="14"/>
      <c r="X42" s="34"/>
    </row>
    <row r="43" spans="1:24" s="35" customFormat="1" ht="15" customHeight="1">
      <c r="A43" s="31"/>
      <c r="B43" s="12"/>
      <c r="C43" s="12" t="s">
        <v>37</v>
      </c>
      <c r="D43" s="36"/>
      <c r="E43" s="36"/>
      <c r="F43" s="37"/>
      <c r="G43" s="34"/>
      <c r="H43" s="34"/>
      <c r="I43" s="31"/>
      <c r="J43" s="31"/>
      <c r="K43" s="31"/>
      <c r="L43" s="14"/>
      <c r="M43" s="14"/>
      <c r="N43" s="14"/>
      <c r="O43" s="14"/>
      <c r="P43" s="14"/>
      <c r="Q43" s="14"/>
      <c r="R43" s="14"/>
      <c r="S43" s="14"/>
      <c r="T43" s="14"/>
      <c r="U43" s="33"/>
      <c r="V43" s="14"/>
      <c r="W43" s="14"/>
      <c r="X43" s="34"/>
    </row>
    <row r="44" spans="1:24" s="35" customFormat="1" ht="15" customHeight="1">
      <c r="A44" s="31"/>
      <c r="B44" s="12"/>
      <c r="C44" s="12"/>
      <c r="D44" s="146" t="s">
        <v>38</v>
      </c>
      <c r="E44" s="36"/>
      <c r="F44" s="37"/>
      <c r="G44" s="34"/>
      <c r="H44" s="34"/>
      <c r="I44" s="31"/>
      <c r="J44" s="31"/>
      <c r="K44" s="31"/>
      <c r="L44" s="14"/>
      <c r="M44" s="14"/>
      <c r="N44" s="14"/>
      <c r="O44" s="14"/>
      <c r="P44" s="14"/>
      <c r="Q44" s="14"/>
      <c r="R44" s="14"/>
      <c r="S44" s="14"/>
      <c r="T44" s="14"/>
      <c r="U44" s="33"/>
      <c r="V44" s="14"/>
      <c r="W44" s="14"/>
      <c r="X44" s="34"/>
    </row>
    <row r="45" spans="1:24" s="35" customFormat="1" ht="15" customHeight="1">
      <c r="A45" s="31"/>
      <c r="B45" s="12"/>
      <c r="C45" s="12" t="s">
        <v>39</v>
      </c>
      <c r="D45" s="36"/>
      <c r="E45" s="36"/>
      <c r="F45" s="37"/>
      <c r="G45" s="34"/>
      <c r="H45" s="34"/>
      <c r="I45" s="31"/>
      <c r="J45" s="31"/>
      <c r="K45" s="31"/>
      <c r="L45" s="14"/>
      <c r="M45" s="14"/>
      <c r="N45" s="14"/>
      <c r="O45" s="14"/>
      <c r="P45" s="14"/>
      <c r="Q45" s="14"/>
      <c r="R45" s="14"/>
      <c r="S45" s="14"/>
      <c r="T45" s="14"/>
      <c r="U45" s="33"/>
      <c r="V45" s="14"/>
      <c r="W45" s="14"/>
      <c r="X45" s="34"/>
    </row>
    <row r="46" spans="1:24" s="35" customFormat="1" ht="8.15" customHeight="1">
      <c r="A46" s="31"/>
      <c r="B46" s="12"/>
      <c r="C46" s="36"/>
      <c r="D46" s="36"/>
      <c r="E46" s="36"/>
      <c r="F46" s="37"/>
      <c r="G46" s="34"/>
      <c r="H46" s="34"/>
      <c r="I46" s="31"/>
      <c r="J46" s="31"/>
      <c r="K46" s="31"/>
      <c r="L46" s="14"/>
      <c r="M46" s="14"/>
      <c r="N46" s="14"/>
      <c r="O46" s="14"/>
      <c r="P46" s="14"/>
      <c r="Q46" s="14"/>
      <c r="R46" s="14"/>
      <c r="S46" s="14"/>
      <c r="T46" s="14"/>
      <c r="U46" s="33"/>
      <c r="V46" s="14"/>
      <c r="W46" s="14"/>
      <c r="X46" s="34"/>
    </row>
    <row r="47" spans="1:24" s="35" customFormat="1" ht="15" customHeight="1">
      <c r="A47" s="31"/>
      <c r="B47" s="175" t="s">
        <v>40</v>
      </c>
      <c r="C47" s="175"/>
      <c r="D47" s="175"/>
      <c r="E47" s="191" t="s">
        <v>41</v>
      </c>
      <c r="F47" s="191"/>
      <c r="G47" s="191"/>
      <c r="H47" s="191"/>
      <c r="I47" s="191"/>
      <c r="J47" s="191"/>
      <c r="K47" s="191"/>
      <c r="L47" s="191"/>
      <c r="M47" s="191"/>
      <c r="N47" s="191"/>
      <c r="O47" s="191"/>
      <c r="P47" s="191"/>
      <c r="Q47" s="191"/>
      <c r="R47" s="191"/>
      <c r="S47" s="191"/>
      <c r="T47" s="191"/>
      <c r="U47" s="191"/>
      <c r="V47" s="14"/>
      <c r="W47" s="14"/>
      <c r="X47" s="34"/>
    </row>
    <row r="48" spans="1:24" s="35" customFormat="1" ht="15" customHeight="1">
      <c r="A48" s="31"/>
      <c r="B48" s="31"/>
      <c r="C48" s="36" t="s">
        <v>42</v>
      </c>
      <c r="D48" s="36"/>
      <c r="E48" s="36"/>
      <c r="F48" s="36"/>
      <c r="G48" s="34"/>
      <c r="H48" s="34"/>
      <c r="I48" s="31"/>
      <c r="J48" s="31"/>
      <c r="K48" s="31"/>
      <c r="L48" s="14"/>
      <c r="M48" s="14"/>
      <c r="N48" s="14"/>
      <c r="O48" s="14"/>
      <c r="P48" s="14"/>
      <c r="Q48" s="14"/>
      <c r="R48" s="14"/>
      <c r="S48" s="14"/>
      <c r="T48" s="14"/>
      <c r="U48" s="33"/>
      <c r="V48" s="14"/>
      <c r="W48" s="14"/>
      <c r="X48" s="34"/>
    </row>
    <row r="49" spans="1:24" s="35" customFormat="1" ht="15" customHeight="1">
      <c r="A49" s="31"/>
      <c r="B49" s="31"/>
      <c r="C49" s="36" t="s">
        <v>43</v>
      </c>
      <c r="D49" s="31"/>
      <c r="E49" s="31"/>
      <c r="F49" s="31"/>
      <c r="G49" s="31"/>
      <c r="H49" s="31"/>
      <c r="I49" s="31"/>
      <c r="J49" s="31"/>
      <c r="K49" s="31"/>
      <c r="L49" s="31"/>
      <c r="M49" s="31"/>
      <c r="N49" s="31"/>
      <c r="O49" s="31"/>
      <c r="P49" s="31"/>
      <c r="Q49" s="31"/>
      <c r="R49" s="31"/>
      <c r="S49" s="31"/>
      <c r="T49" s="31"/>
      <c r="U49" s="31"/>
      <c r="V49" s="31"/>
      <c r="W49" s="31"/>
      <c r="X49" s="34"/>
    </row>
    <row r="50" spans="1:24" s="35" customFormat="1" ht="15" customHeight="1">
      <c r="A50" s="31"/>
      <c r="B50" s="36"/>
      <c r="C50" s="31"/>
      <c r="D50" s="31"/>
      <c r="E50" s="31"/>
      <c r="F50" s="31"/>
      <c r="G50" s="31"/>
      <c r="H50" s="31"/>
      <c r="I50" s="31"/>
      <c r="J50" s="31"/>
      <c r="K50" s="31"/>
      <c r="L50" s="31"/>
      <c r="M50" s="31"/>
      <c r="N50" s="31"/>
      <c r="O50" s="31"/>
      <c r="P50" s="31"/>
      <c r="Q50" s="31"/>
      <c r="R50" s="31"/>
      <c r="S50" s="31"/>
      <c r="T50" s="31"/>
      <c r="U50" s="31"/>
      <c r="V50" s="31"/>
      <c r="W50" s="31"/>
      <c r="X50" s="34"/>
    </row>
    <row r="51" spans="1:24" ht="15" customHeight="1">
      <c r="A51" s="1"/>
      <c r="B51" s="184"/>
      <c r="C51" s="184"/>
      <c r="D51" s="184"/>
      <c r="E51" s="184"/>
      <c r="F51" s="184"/>
      <c r="G51" s="184"/>
      <c r="H51" s="184"/>
      <c r="I51" s="184"/>
      <c r="J51" s="184"/>
      <c r="K51" s="184"/>
      <c r="L51" s="184"/>
      <c r="M51" s="184"/>
      <c r="N51" s="184"/>
      <c r="O51" s="184"/>
      <c r="P51" s="184"/>
      <c r="Q51" s="184"/>
      <c r="R51" s="184"/>
      <c r="S51" s="184"/>
      <c r="T51" s="184"/>
      <c r="U51" s="184"/>
      <c r="V51" s="184"/>
      <c r="W51" s="1"/>
    </row>
  </sheetData>
  <sheetProtection algorithmName="SHA-512" hashValue="6jpUz3XIfP8xn+4Ofs3dvekj6s8ZSVrpOSBmjhQHqH2qAKcl+DwMz52Or0QnKX0VanGLD/K4/l0Ff2ErmQ6djw==" saltValue="KQ9kiEJp/69y2/9iiuxliw==" spinCount="100000" sheet="1" objects="1" scenarios="1"/>
  <mergeCells count="56">
    <mergeCell ref="B17:E17"/>
    <mergeCell ref="B28:E33"/>
    <mergeCell ref="I32:U32"/>
    <mergeCell ref="I31:N31"/>
    <mergeCell ref="T26:V26"/>
    <mergeCell ref="G17:P17"/>
    <mergeCell ref="B19:E19"/>
    <mergeCell ref="I20:J20"/>
    <mergeCell ref="L20:N20"/>
    <mergeCell ref="L19:N19"/>
    <mergeCell ref="H21:I21"/>
    <mergeCell ref="R17:T17"/>
    <mergeCell ref="J21:L21"/>
    <mergeCell ref="N21:O21"/>
    <mergeCell ref="P21:V21"/>
    <mergeCell ref="U17:V17"/>
    <mergeCell ref="B51:V51"/>
    <mergeCell ref="B36:V36"/>
    <mergeCell ref="B37:V37"/>
    <mergeCell ref="B38:V38"/>
    <mergeCell ref="B39:V39"/>
    <mergeCell ref="E47:U47"/>
    <mergeCell ref="D35:V35"/>
    <mergeCell ref="B47:D47"/>
    <mergeCell ref="L23:V23"/>
    <mergeCell ref="I22:K22"/>
    <mergeCell ref="L25:S25"/>
    <mergeCell ref="L26:S26"/>
    <mergeCell ref="I26:K26"/>
    <mergeCell ref="I24:K24"/>
    <mergeCell ref="I23:K23"/>
    <mergeCell ref="L24:V24"/>
    <mergeCell ref="I25:K25"/>
    <mergeCell ref="L22:V22"/>
    <mergeCell ref="F29:G29"/>
    <mergeCell ref="F30:G30"/>
    <mergeCell ref="F31:G31"/>
    <mergeCell ref="F32:G32"/>
    <mergeCell ref="B15:E15"/>
    <mergeCell ref="G15:Q15"/>
    <mergeCell ref="B16:E16"/>
    <mergeCell ref="O16:Q16"/>
    <mergeCell ref="B2:V3"/>
    <mergeCell ref="B4:V5"/>
    <mergeCell ref="L10:N10"/>
    <mergeCell ref="O10:P10"/>
    <mergeCell ref="B12:V12"/>
    <mergeCell ref="B14:E14"/>
    <mergeCell ref="G14:Q14"/>
    <mergeCell ref="G16:N16"/>
    <mergeCell ref="S30:U30"/>
    <mergeCell ref="H19:J19"/>
    <mergeCell ref="M29:O29"/>
    <mergeCell ref="I29:K29"/>
    <mergeCell ref="I30:K30"/>
    <mergeCell ref="M30:O30"/>
  </mergeCells>
  <phoneticPr fontId="1"/>
  <dataValidations count="8">
    <dataValidation type="list" allowBlank="1" showInputMessage="1" showErrorMessage="1" sqref="T26" xr:uid="{ADD0BCF5-717D-4E6F-A02E-4E25606E4720}">
      <formula1>"（勤務先・自宅）,（勤務先）,（自宅）"</formula1>
    </dataValidation>
    <dataValidation type="list" allowBlank="1" showInputMessage="1" showErrorMessage="1" sqref="T10" xr:uid="{1384ECE6-E895-4EBA-B3B5-5B5A9A0F65E9}">
      <formula1>"1,2,3,4,5,6,7,8,9,10,11,12,13,14,15,16,17,18,19,20,21,22,23,24,25,26,27,28,29,30,31"</formula1>
    </dataValidation>
    <dataValidation type="whole" allowBlank="1" showInputMessage="1" showErrorMessage="1" sqref="I20:J20" xr:uid="{E459A9B8-9CAA-4258-A044-0BB920C78CA6}">
      <formula1>0</formula1>
      <formula2>999</formula2>
    </dataValidation>
    <dataValidation type="whole" allowBlank="1" showInputMessage="1" showErrorMessage="1" sqref="L20:N20" xr:uid="{6DDD7A32-172A-4720-BC6C-CEAD35C67DA8}">
      <formula1>0</formula1>
      <formula2>9999</formula2>
    </dataValidation>
    <dataValidation type="list" allowBlank="1" showInputMessage="1" showErrorMessage="1" sqref="R10" xr:uid="{70AD6391-9A8A-4C7F-8E39-962EBCA09E8D}">
      <formula1>"1,2,3,4,5,6,7,8,9,10,11,12"</formula1>
    </dataValidation>
    <dataValidation type="list" allowBlank="1" showInputMessage="1" showErrorMessage="1" sqref="J21:L21" xr:uid="{BE910F56-0815-4FA8-A8F0-485F2C0C870C}">
      <formula1>INDIRECT("pref[pref_name]")</formula1>
    </dataValidation>
    <dataValidation type="list" allowBlank="1" showInputMessage="1" showErrorMessage="1" sqref="U17:V17" xr:uid="{419D7D36-E150-4AD3-AB3E-E7B5283D8E58}">
      <formula1>"未取得,取得済"</formula1>
    </dataValidation>
    <dataValidation type="whole" allowBlank="1" showInputMessage="1" showErrorMessage="1" sqref="S30:U30" xr:uid="{0F36EEF0-DD88-45D7-A93B-4BC3B3B187B6}">
      <formula1>0</formula1>
      <formula2>999999</formula2>
    </dataValidation>
  </dataValidations>
  <hyperlinks>
    <hyperlink ref="E47:U47" r:id="rId1" display="https://business.form-mailer.jp/fms/6b97f338329202" xr:uid="{45A30130-E173-4AEB-9125-F247E2B7208B}"/>
  </hyperlinks>
  <printOptions horizontalCentered="1"/>
  <pageMargins left="0.59055118110236227" right="0.39370078740157483" top="0.59055118110236227" bottom="0.43307086614173229" header="0.51181102362204722" footer="0.31496062992125984"/>
  <pageSetup paperSize="9" orientation="portrait"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77C6971B-DF0B-43DA-8BC1-9F1C6C1FD237}">
          <x14:formula1>
            <xm:f>パラメータ!$M$4:$M$51</xm:f>
          </x14:formula1>
          <xm:sqref>G16:N16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articipantsSheet">
    <tabColor theme="8"/>
  </sheetPr>
  <dimension ref="A1:AF112"/>
  <sheetViews>
    <sheetView view="pageBreakPreview" topLeftCell="A3" zoomScaleNormal="100" zoomScaleSheetLayoutView="100" workbookViewId="0">
      <selection activeCell="C13" sqref="C13:E13"/>
    </sheetView>
  </sheetViews>
  <sheetFormatPr defaultRowHeight="18"/>
  <cols>
    <col min="1" max="1" width="0.5" style="1" customWidth="1"/>
    <col min="2" max="21" width="3.75" customWidth="1"/>
    <col min="22" max="23" width="3.75" hidden="1" customWidth="1"/>
    <col min="24" max="24" width="11.08203125" customWidth="1"/>
    <col min="25" max="28" width="3.75" hidden="1" customWidth="1"/>
    <col min="29" max="31" width="3.75" customWidth="1"/>
    <col min="32" max="32" width="10.58203125" bestFit="1" customWidth="1"/>
    <col min="33" max="33" width="10.08203125" bestFit="1" customWidth="1"/>
  </cols>
  <sheetData>
    <row r="1" spans="1:32" s="27" customFormat="1" ht="15">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40" t="str">
        <f>参加申込書本紙!$G$15&amp;" - "&amp;参加申込書本紙!$G$16</f>
        <v xml:space="preserve"> - </v>
      </c>
    </row>
    <row r="2" spans="1:32" ht="18" customHeight="1">
      <c r="B2" s="213" t="str">
        <f>参加申込書本紙!B2</f>
        <v>第29回 2026年スプリングスプリントカヌー競技大会</v>
      </c>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row>
    <row r="3" spans="1:32" ht="23.65" customHeight="1">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row>
    <row r="4" spans="1:32" ht="10.5" customHeight="1">
      <c r="B4" s="214" t="s">
        <v>44</v>
      </c>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row>
    <row r="5" spans="1:32" ht="10.5" customHeight="1">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row>
    <row r="6" spans="1:32" ht="5.65" customHeight="1">
      <c r="B6" s="1"/>
      <c r="C6" s="1"/>
      <c r="D6" s="1"/>
      <c r="E6" s="1"/>
      <c r="F6" s="1"/>
      <c r="G6" s="1"/>
      <c r="H6" s="1"/>
      <c r="I6" s="1"/>
      <c r="J6" s="1"/>
      <c r="K6" s="1"/>
      <c r="L6" s="1"/>
      <c r="M6" s="1"/>
      <c r="N6" s="1"/>
      <c r="O6" s="1"/>
      <c r="P6" s="1"/>
      <c r="Q6" s="1"/>
      <c r="R6" s="1"/>
      <c r="S6" s="1"/>
      <c r="T6" s="1"/>
      <c r="U6" s="41"/>
      <c r="V6" s="41"/>
      <c r="W6" s="41"/>
      <c r="X6" s="41"/>
      <c r="Y6" s="41"/>
      <c r="Z6" s="41"/>
      <c r="AA6" s="41"/>
      <c r="AB6" s="41"/>
      <c r="AC6" s="41"/>
      <c r="AD6" s="41"/>
      <c r="AE6" s="41"/>
    </row>
    <row r="7" spans="1:32">
      <c r="B7" s="220" t="s">
        <v>45</v>
      </c>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3"/>
    </row>
    <row r="8" spans="1:32" s="108" customFormat="1" ht="16.5">
      <c r="A8" s="107"/>
      <c r="B8" s="63" t="s">
        <v>46</v>
      </c>
      <c r="C8" s="221" t="s">
        <v>33</v>
      </c>
      <c r="D8" s="221"/>
      <c r="E8" s="221"/>
      <c r="F8" s="226" t="s">
        <v>47</v>
      </c>
      <c r="G8" s="227"/>
      <c r="H8" s="226" t="s">
        <v>48</v>
      </c>
      <c r="I8" s="227"/>
      <c r="J8" s="226" t="s">
        <v>49</v>
      </c>
      <c r="K8" s="227"/>
      <c r="L8" s="226" t="s">
        <v>50</v>
      </c>
      <c r="M8" s="227"/>
      <c r="N8" s="64" t="s">
        <v>51</v>
      </c>
      <c r="O8" s="221" t="s">
        <v>52</v>
      </c>
      <c r="P8" s="221"/>
      <c r="Q8" s="221" t="s">
        <v>53</v>
      </c>
      <c r="R8" s="221"/>
      <c r="S8" s="221"/>
      <c r="T8" s="221"/>
      <c r="U8" s="64" t="s">
        <v>54</v>
      </c>
      <c r="V8" s="226" t="s">
        <v>55</v>
      </c>
      <c r="W8" s="227"/>
      <c r="X8" s="64" t="s">
        <v>56</v>
      </c>
      <c r="Y8" s="64"/>
      <c r="Z8" s="64"/>
      <c r="AA8" s="226"/>
      <c r="AB8" s="227"/>
      <c r="AC8" s="221" t="s">
        <v>57</v>
      </c>
      <c r="AD8" s="221"/>
      <c r="AE8" s="221"/>
    </row>
    <row r="9" spans="1:32" s="106" customFormat="1">
      <c r="A9" s="105"/>
      <c r="B9" s="109" t="s">
        <v>58</v>
      </c>
      <c r="C9" s="222">
        <v>123456</v>
      </c>
      <c r="D9" s="222"/>
      <c r="E9" s="222"/>
      <c r="F9" s="228" t="s">
        <v>59</v>
      </c>
      <c r="G9" s="229"/>
      <c r="H9" s="228" t="s">
        <v>60</v>
      </c>
      <c r="I9" s="229"/>
      <c r="J9" s="228" t="s">
        <v>59</v>
      </c>
      <c r="K9" s="229"/>
      <c r="L9" s="228" t="s">
        <v>60</v>
      </c>
      <c r="M9" s="229"/>
      <c r="N9" s="111" t="s">
        <v>61</v>
      </c>
      <c r="O9" s="223" t="s">
        <v>62</v>
      </c>
      <c r="P9" s="224"/>
      <c r="Q9" s="225">
        <v>38534</v>
      </c>
      <c r="R9" s="225"/>
      <c r="S9" s="225"/>
      <c r="T9" s="225"/>
      <c r="U9" s="110">
        <f>IFERROR(IF(Q9="","",DATEDIF(Q9,period[期日],"Y")),"")</f>
        <v>20</v>
      </c>
      <c r="V9" s="228" t="str">
        <f>IF($Q9="","",IFERROR(INDEX(age_gr[年齢Gr],MATCH($Q9,age_gr[基準日],1)),"一般"))</f>
        <v>U23</v>
      </c>
      <c r="W9" s="229"/>
      <c r="X9" s="110"/>
      <c r="Y9" s="110"/>
      <c r="Z9" s="110"/>
      <c r="AA9" s="228"/>
      <c r="AB9" s="229"/>
      <c r="AC9" s="222"/>
      <c r="AD9" s="222"/>
      <c r="AE9" s="222"/>
    </row>
    <row r="10" spans="1:32" s="106" customFormat="1">
      <c r="A10" s="105"/>
      <c r="B10" s="208" t="s">
        <v>63</v>
      </c>
      <c r="C10" s="230" t="s">
        <v>64</v>
      </c>
      <c r="D10" s="230"/>
      <c r="E10" s="230"/>
      <c r="F10" s="230" t="s">
        <v>65</v>
      </c>
      <c r="G10" s="230"/>
      <c r="H10" s="230"/>
      <c r="I10" s="230"/>
      <c r="J10" s="230" t="s">
        <v>66</v>
      </c>
      <c r="K10" s="230"/>
      <c r="L10" s="230"/>
      <c r="M10" s="230"/>
      <c r="N10" s="104"/>
      <c r="O10" s="230"/>
      <c r="P10" s="230"/>
      <c r="Q10" s="210" t="s">
        <v>67</v>
      </c>
      <c r="R10" s="211"/>
      <c r="S10" s="211"/>
      <c r="T10" s="211"/>
      <c r="U10" s="212"/>
      <c r="V10" s="237" t="str">
        <f>パラメータ!$P$2&amp;"年時点"</f>
        <v>2026年時点</v>
      </c>
      <c r="W10" s="238"/>
      <c r="X10" s="159" t="s">
        <v>68</v>
      </c>
      <c r="Y10" s="157"/>
      <c r="Z10" s="158"/>
      <c r="AA10" s="210"/>
      <c r="AB10" s="212"/>
      <c r="AC10" s="230" t="s">
        <v>69</v>
      </c>
      <c r="AD10" s="230"/>
      <c r="AE10" s="230"/>
    </row>
    <row r="11" spans="1:32">
      <c r="B11" s="209"/>
      <c r="C11" s="69" t="s">
        <v>70</v>
      </c>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1"/>
    </row>
    <row r="12" spans="1:32">
      <c r="B12" s="72">
        <v>1</v>
      </c>
      <c r="C12" s="218"/>
      <c r="D12" s="218"/>
      <c r="E12" s="218"/>
      <c r="F12" s="231"/>
      <c r="G12" s="232"/>
      <c r="H12" s="231"/>
      <c r="I12" s="232"/>
      <c r="J12" s="231"/>
      <c r="K12" s="232"/>
      <c r="L12" s="231"/>
      <c r="M12" s="232"/>
      <c r="N12" s="9"/>
      <c r="O12" s="215"/>
      <c r="P12" s="216"/>
      <c r="Q12" s="217"/>
      <c r="R12" s="217"/>
      <c r="S12" s="217"/>
      <c r="T12" s="217"/>
      <c r="U12" s="74" t="str">
        <f>IFERROR(IF(Q12="","",DATEDIF(Q12,period[期日],"Y")),"")</f>
        <v/>
      </c>
      <c r="V12" s="233" t="str">
        <f>IF($Q12="","",IFERROR(INDEX(age_gr[年齢Gr],MATCH($Q12,age_gr[基準日],1)),"一般"))</f>
        <v/>
      </c>
      <c r="W12" s="234"/>
      <c r="X12" s="39"/>
      <c r="Y12" s="39"/>
      <c r="Z12" s="39"/>
      <c r="AA12" s="235"/>
      <c r="AB12" s="236"/>
      <c r="AC12" s="219"/>
      <c r="AD12" s="219"/>
      <c r="AE12" s="219"/>
    </row>
    <row r="13" spans="1:32">
      <c r="B13" s="72">
        <v>2</v>
      </c>
      <c r="C13" s="218"/>
      <c r="D13" s="218"/>
      <c r="E13" s="218"/>
      <c r="F13" s="231"/>
      <c r="G13" s="232"/>
      <c r="H13" s="231"/>
      <c r="I13" s="232"/>
      <c r="J13" s="231"/>
      <c r="K13" s="232"/>
      <c r="L13" s="231"/>
      <c r="M13" s="232"/>
      <c r="N13" s="9"/>
      <c r="O13" s="215"/>
      <c r="P13" s="216"/>
      <c r="Q13" s="217"/>
      <c r="R13" s="217"/>
      <c r="S13" s="217"/>
      <c r="T13" s="217"/>
      <c r="U13" s="74" t="str">
        <f>IFERROR(IF(Q13="","",DATEDIF(Q13,period[期日],"Y")),"")</f>
        <v/>
      </c>
      <c r="V13" s="233" t="str">
        <f>IF($Q13="","",IFERROR(INDEX(age_gr[年齢Gr],MATCH($Q13,age_gr[基準日],1)),"一般"))</f>
        <v/>
      </c>
      <c r="W13" s="234"/>
      <c r="X13" s="39"/>
      <c r="Y13" s="39"/>
      <c r="Z13" s="39"/>
      <c r="AA13" s="235"/>
      <c r="AB13" s="236"/>
      <c r="AC13" s="219"/>
      <c r="AD13" s="219"/>
      <c r="AE13" s="219"/>
    </row>
    <row r="14" spans="1:32">
      <c r="B14" s="72">
        <v>3</v>
      </c>
      <c r="C14" s="218"/>
      <c r="D14" s="218"/>
      <c r="E14" s="218"/>
      <c r="F14" s="231"/>
      <c r="G14" s="232"/>
      <c r="H14" s="231"/>
      <c r="I14" s="232"/>
      <c r="J14" s="231"/>
      <c r="K14" s="232"/>
      <c r="L14" s="231"/>
      <c r="M14" s="232"/>
      <c r="N14" s="9"/>
      <c r="O14" s="215"/>
      <c r="P14" s="216"/>
      <c r="Q14" s="217"/>
      <c r="R14" s="217"/>
      <c r="S14" s="217"/>
      <c r="T14" s="217"/>
      <c r="U14" s="74" t="str">
        <f>IFERROR(IF(Q14="","",DATEDIF(Q14,period[期日],"Y")),"")</f>
        <v/>
      </c>
      <c r="V14" s="233" t="str">
        <f>IF($Q14="","",IFERROR(INDEX(age_gr[年齢Gr],MATCH($Q14,age_gr[基準日],1)),"一般"))</f>
        <v/>
      </c>
      <c r="W14" s="234"/>
      <c r="X14" s="39"/>
      <c r="Y14" s="39"/>
      <c r="Z14" s="39"/>
      <c r="AA14" s="235"/>
      <c r="AB14" s="236"/>
      <c r="AC14" s="219"/>
      <c r="AD14" s="219"/>
      <c r="AE14" s="219"/>
    </row>
    <row r="15" spans="1:32">
      <c r="B15" s="72">
        <v>4</v>
      </c>
      <c r="C15" s="218"/>
      <c r="D15" s="218"/>
      <c r="E15" s="218"/>
      <c r="F15" s="231"/>
      <c r="G15" s="232"/>
      <c r="H15" s="231"/>
      <c r="I15" s="232"/>
      <c r="J15" s="231"/>
      <c r="K15" s="232"/>
      <c r="L15" s="231"/>
      <c r="M15" s="232"/>
      <c r="N15" s="9"/>
      <c r="O15" s="215"/>
      <c r="P15" s="216"/>
      <c r="Q15" s="217"/>
      <c r="R15" s="217"/>
      <c r="S15" s="217"/>
      <c r="T15" s="217"/>
      <c r="U15" s="74" t="str">
        <f>IFERROR(IF(Q15="","",DATEDIF(Q15,period[期日],"Y")),"")</f>
        <v/>
      </c>
      <c r="V15" s="233" t="str">
        <f>IF($Q15="","",IFERROR(INDEX(age_gr[年齢Gr],MATCH($Q15,age_gr[基準日],1)),"一般"))</f>
        <v/>
      </c>
      <c r="W15" s="234"/>
      <c r="X15" s="39"/>
      <c r="Y15" s="39"/>
      <c r="Z15" s="39"/>
      <c r="AA15" s="235"/>
      <c r="AB15" s="236"/>
      <c r="AC15" s="219"/>
      <c r="AD15" s="219"/>
      <c r="AE15" s="219"/>
    </row>
    <row r="16" spans="1:32">
      <c r="B16" s="72">
        <v>5</v>
      </c>
      <c r="C16" s="218"/>
      <c r="D16" s="218"/>
      <c r="E16" s="218"/>
      <c r="F16" s="231"/>
      <c r="G16" s="232"/>
      <c r="H16" s="231"/>
      <c r="I16" s="232"/>
      <c r="J16" s="231"/>
      <c r="K16" s="232"/>
      <c r="L16" s="231"/>
      <c r="M16" s="232"/>
      <c r="N16" s="9"/>
      <c r="O16" s="215"/>
      <c r="P16" s="216"/>
      <c r="Q16" s="217"/>
      <c r="R16" s="217"/>
      <c r="S16" s="217"/>
      <c r="T16" s="217"/>
      <c r="U16" s="74" t="str">
        <f>IFERROR(IF(Q16="","",DATEDIF(Q16,period[期日],"Y")),"")</f>
        <v/>
      </c>
      <c r="V16" s="233" t="str">
        <f>IF($Q16="","",IFERROR(INDEX(age_gr[年齢Gr],MATCH($Q16,age_gr[基準日],1)),"一般"))</f>
        <v/>
      </c>
      <c r="W16" s="234"/>
      <c r="X16" s="39"/>
      <c r="Y16" s="39"/>
      <c r="Z16" s="39"/>
      <c r="AA16" s="235"/>
      <c r="AB16" s="236"/>
      <c r="AC16" s="219"/>
      <c r="AD16" s="219"/>
      <c r="AE16" s="219"/>
    </row>
    <row r="17" spans="2:31">
      <c r="B17" s="72">
        <v>6</v>
      </c>
      <c r="C17" s="218"/>
      <c r="D17" s="218"/>
      <c r="E17" s="218"/>
      <c r="F17" s="231"/>
      <c r="G17" s="232"/>
      <c r="H17" s="231"/>
      <c r="I17" s="232"/>
      <c r="J17" s="231"/>
      <c r="K17" s="232"/>
      <c r="L17" s="231"/>
      <c r="M17" s="232"/>
      <c r="N17" s="9"/>
      <c r="O17" s="215"/>
      <c r="P17" s="216"/>
      <c r="Q17" s="217"/>
      <c r="R17" s="217"/>
      <c r="S17" s="217"/>
      <c r="T17" s="217"/>
      <c r="U17" s="74" t="str">
        <f>IFERROR(IF(Q17="","",DATEDIF(Q17,period[期日],"Y")),"")</f>
        <v/>
      </c>
      <c r="V17" s="233" t="str">
        <f>IF($Q17="","",IFERROR(INDEX(age_gr[年齢Gr],MATCH($Q17,age_gr[基準日],1)),"一般"))</f>
        <v/>
      </c>
      <c r="W17" s="234"/>
      <c r="X17" s="39"/>
      <c r="Y17" s="39"/>
      <c r="Z17" s="39"/>
      <c r="AA17" s="235"/>
      <c r="AB17" s="236"/>
      <c r="AC17" s="219"/>
      <c r="AD17" s="219"/>
      <c r="AE17" s="219"/>
    </row>
    <row r="18" spans="2:31">
      <c r="B18" s="72">
        <v>7</v>
      </c>
      <c r="C18" s="218"/>
      <c r="D18" s="218"/>
      <c r="E18" s="218"/>
      <c r="F18" s="231"/>
      <c r="G18" s="232"/>
      <c r="H18" s="231"/>
      <c r="I18" s="232"/>
      <c r="J18" s="231"/>
      <c r="K18" s="232"/>
      <c r="L18" s="231"/>
      <c r="M18" s="232"/>
      <c r="N18" s="9"/>
      <c r="O18" s="215"/>
      <c r="P18" s="216"/>
      <c r="Q18" s="217"/>
      <c r="R18" s="217"/>
      <c r="S18" s="217"/>
      <c r="T18" s="217"/>
      <c r="U18" s="74" t="str">
        <f>IFERROR(IF(Q18="","",DATEDIF(Q18,period[期日],"Y")),"")</f>
        <v/>
      </c>
      <c r="V18" s="233" t="str">
        <f>IF($Q18="","",IFERROR(INDEX(age_gr[年齢Gr],MATCH($Q18,age_gr[基準日],1)),"一般"))</f>
        <v/>
      </c>
      <c r="W18" s="234"/>
      <c r="X18" s="39"/>
      <c r="Y18" s="39"/>
      <c r="Z18" s="39"/>
      <c r="AA18" s="235"/>
      <c r="AB18" s="236"/>
      <c r="AC18" s="219"/>
      <c r="AD18" s="219"/>
      <c r="AE18" s="219"/>
    </row>
    <row r="19" spans="2:31">
      <c r="B19" s="72">
        <v>8</v>
      </c>
      <c r="C19" s="218"/>
      <c r="D19" s="218"/>
      <c r="E19" s="218"/>
      <c r="F19" s="231"/>
      <c r="G19" s="232"/>
      <c r="H19" s="231"/>
      <c r="I19" s="232"/>
      <c r="J19" s="231"/>
      <c r="K19" s="232"/>
      <c r="L19" s="231"/>
      <c r="M19" s="232"/>
      <c r="N19" s="9"/>
      <c r="O19" s="215"/>
      <c r="P19" s="216"/>
      <c r="Q19" s="217"/>
      <c r="R19" s="217"/>
      <c r="S19" s="217"/>
      <c r="T19" s="217"/>
      <c r="U19" s="74" t="str">
        <f>IFERROR(IF(Q19="","",DATEDIF(Q19,period[期日],"Y")),"")</f>
        <v/>
      </c>
      <c r="V19" s="233" t="str">
        <f>IF($Q19="","",IFERROR(INDEX(age_gr[年齢Gr],MATCH($Q19,age_gr[基準日],1)),"一般"))</f>
        <v/>
      </c>
      <c r="W19" s="234"/>
      <c r="X19" s="39"/>
      <c r="Y19" s="39"/>
      <c r="Z19" s="39"/>
      <c r="AA19" s="235"/>
      <c r="AB19" s="236"/>
      <c r="AC19" s="219"/>
      <c r="AD19" s="219"/>
      <c r="AE19" s="219"/>
    </row>
    <row r="20" spans="2:31">
      <c r="B20" s="72">
        <v>9</v>
      </c>
      <c r="C20" s="218"/>
      <c r="D20" s="218"/>
      <c r="E20" s="218"/>
      <c r="F20" s="231"/>
      <c r="G20" s="232"/>
      <c r="H20" s="231"/>
      <c r="I20" s="232"/>
      <c r="J20" s="231"/>
      <c r="K20" s="232"/>
      <c r="L20" s="231"/>
      <c r="M20" s="232"/>
      <c r="N20" s="9"/>
      <c r="O20" s="215"/>
      <c r="P20" s="216"/>
      <c r="Q20" s="217"/>
      <c r="R20" s="217"/>
      <c r="S20" s="217"/>
      <c r="T20" s="217"/>
      <c r="U20" s="74" t="str">
        <f>IFERROR(IF(Q20="","",DATEDIF(Q20,period[期日],"Y")),"")</f>
        <v/>
      </c>
      <c r="V20" s="233" t="str">
        <f>IF($Q20="","",IFERROR(INDEX(age_gr[年齢Gr],MATCH($Q20,age_gr[基準日],1)),"一般"))</f>
        <v/>
      </c>
      <c r="W20" s="234"/>
      <c r="X20" s="39"/>
      <c r="Y20" s="39"/>
      <c r="Z20" s="39"/>
      <c r="AA20" s="235"/>
      <c r="AB20" s="236"/>
      <c r="AC20" s="219"/>
      <c r="AD20" s="219"/>
      <c r="AE20" s="219"/>
    </row>
    <row r="21" spans="2:31">
      <c r="B21" s="72">
        <v>10</v>
      </c>
      <c r="C21" s="218"/>
      <c r="D21" s="218"/>
      <c r="E21" s="218"/>
      <c r="F21" s="231"/>
      <c r="G21" s="232"/>
      <c r="H21" s="231"/>
      <c r="I21" s="232"/>
      <c r="J21" s="231"/>
      <c r="K21" s="232"/>
      <c r="L21" s="231"/>
      <c r="M21" s="232"/>
      <c r="N21" s="9"/>
      <c r="O21" s="215"/>
      <c r="P21" s="216"/>
      <c r="Q21" s="217"/>
      <c r="R21" s="217"/>
      <c r="S21" s="217"/>
      <c r="T21" s="217"/>
      <c r="U21" s="74" t="str">
        <f>IFERROR(IF(Q21="","",DATEDIF(Q21,period[期日],"Y")),"")</f>
        <v/>
      </c>
      <c r="V21" s="233" t="str">
        <f>IF($Q21="","",IFERROR(INDEX(age_gr[年齢Gr],MATCH($Q21,age_gr[基準日],1)),"一般"))</f>
        <v/>
      </c>
      <c r="W21" s="234"/>
      <c r="X21" s="39"/>
      <c r="Y21" s="39"/>
      <c r="Z21" s="39"/>
      <c r="AA21" s="235"/>
      <c r="AB21" s="236"/>
      <c r="AC21" s="219"/>
      <c r="AD21" s="219"/>
      <c r="AE21" s="219"/>
    </row>
    <row r="22" spans="2:31">
      <c r="B22" s="72">
        <v>11</v>
      </c>
      <c r="C22" s="218"/>
      <c r="D22" s="218"/>
      <c r="E22" s="218"/>
      <c r="F22" s="231"/>
      <c r="G22" s="232"/>
      <c r="H22" s="231"/>
      <c r="I22" s="232"/>
      <c r="J22" s="231"/>
      <c r="K22" s="232"/>
      <c r="L22" s="231"/>
      <c r="M22" s="232"/>
      <c r="N22" s="9"/>
      <c r="O22" s="215"/>
      <c r="P22" s="216"/>
      <c r="Q22" s="217"/>
      <c r="R22" s="217"/>
      <c r="S22" s="217"/>
      <c r="T22" s="217"/>
      <c r="U22" s="74" t="str">
        <f>IFERROR(IF(Q22="","",DATEDIF(Q22,period[期日],"Y")),"")</f>
        <v/>
      </c>
      <c r="V22" s="233" t="str">
        <f>IF($Q22="","",IFERROR(INDEX(age_gr[年齢Gr],MATCH($Q22,age_gr[基準日],1)),"一般"))</f>
        <v/>
      </c>
      <c r="W22" s="234"/>
      <c r="X22" s="39"/>
      <c r="Y22" s="39"/>
      <c r="Z22" s="39"/>
      <c r="AA22" s="235"/>
      <c r="AB22" s="236"/>
      <c r="AC22" s="219"/>
      <c r="AD22" s="219"/>
      <c r="AE22" s="219"/>
    </row>
    <row r="23" spans="2:31">
      <c r="B23" s="72">
        <v>12</v>
      </c>
      <c r="C23" s="218"/>
      <c r="D23" s="218"/>
      <c r="E23" s="218"/>
      <c r="F23" s="231"/>
      <c r="G23" s="232"/>
      <c r="H23" s="231"/>
      <c r="I23" s="232"/>
      <c r="J23" s="231"/>
      <c r="K23" s="232"/>
      <c r="L23" s="231"/>
      <c r="M23" s="232"/>
      <c r="N23" s="9"/>
      <c r="O23" s="215"/>
      <c r="P23" s="216"/>
      <c r="Q23" s="217"/>
      <c r="R23" s="217"/>
      <c r="S23" s="217"/>
      <c r="T23" s="217"/>
      <c r="U23" s="74" t="str">
        <f>IFERROR(IF(Q23="","",DATEDIF(Q23,period[期日],"Y")),"")</f>
        <v/>
      </c>
      <c r="V23" s="233" t="str">
        <f>IF($Q23="","",IFERROR(INDEX(age_gr[年齢Gr],MATCH($Q23,age_gr[基準日],1)),"一般"))</f>
        <v/>
      </c>
      <c r="W23" s="234"/>
      <c r="X23" s="39"/>
      <c r="Y23" s="39"/>
      <c r="Z23" s="39"/>
      <c r="AA23" s="235"/>
      <c r="AB23" s="236"/>
      <c r="AC23" s="219"/>
      <c r="AD23" s="219"/>
      <c r="AE23" s="219"/>
    </row>
    <row r="24" spans="2:31">
      <c r="B24" s="72">
        <v>13</v>
      </c>
      <c r="C24" s="218"/>
      <c r="D24" s="218"/>
      <c r="E24" s="218"/>
      <c r="F24" s="231"/>
      <c r="G24" s="232"/>
      <c r="H24" s="231"/>
      <c r="I24" s="232"/>
      <c r="J24" s="231"/>
      <c r="K24" s="232"/>
      <c r="L24" s="231"/>
      <c r="M24" s="232"/>
      <c r="N24" s="9"/>
      <c r="O24" s="215"/>
      <c r="P24" s="216"/>
      <c r="Q24" s="217"/>
      <c r="R24" s="217"/>
      <c r="S24" s="217"/>
      <c r="T24" s="217"/>
      <c r="U24" s="74" t="str">
        <f>IFERROR(IF(Q24="","",DATEDIF(Q24,period[期日],"Y")),"")</f>
        <v/>
      </c>
      <c r="V24" s="233" t="str">
        <f>IF($Q24="","",IFERROR(INDEX(age_gr[年齢Gr],MATCH($Q24,age_gr[基準日],1)),"一般"))</f>
        <v/>
      </c>
      <c r="W24" s="234"/>
      <c r="X24" s="39"/>
      <c r="Y24" s="39"/>
      <c r="Z24" s="39"/>
      <c r="AA24" s="235"/>
      <c r="AB24" s="236"/>
      <c r="AC24" s="219"/>
      <c r="AD24" s="219"/>
      <c r="AE24" s="219"/>
    </row>
    <row r="25" spans="2:31">
      <c r="B25" s="72">
        <v>14</v>
      </c>
      <c r="C25" s="218"/>
      <c r="D25" s="218"/>
      <c r="E25" s="218"/>
      <c r="F25" s="231"/>
      <c r="G25" s="232"/>
      <c r="H25" s="231"/>
      <c r="I25" s="232"/>
      <c r="J25" s="231"/>
      <c r="K25" s="232"/>
      <c r="L25" s="231"/>
      <c r="M25" s="232"/>
      <c r="N25" s="9"/>
      <c r="O25" s="215"/>
      <c r="P25" s="216"/>
      <c r="Q25" s="217"/>
      <c r="R25" s="217"/>
      <c r="S25" s="217"/>
      <c r="T25" s="217"/>
      <c r="U25" s="74" t="str">
        <f>IFERROR(IF(Q25="","",DATEDIF(Q25,period[期日],"Y")),"")</f>
        <v/>
      </c>
      <c r="V25" s="233" t="str">
        <f>IF($Q25="","",IFERROR(INDEX(age_gr[年齢Gr],MATCH($Q25,age_gr[基準日],1)),"一般"))</f>
        <v/>
      </c>
      <c r="W25" s="234"/>
      <c r="X25" s="39"/>
      <c r="Y25" s="39"/>
      <c r="Z25" s="39"/>
      <c r="AA25" s="235"/>
      <c r="AB25" s="236"/>
      <c r="AC25" s="219"/>
      <c r="AD25" s="219"/>
      <c r="AE25" s="219"/>
    </row>
    <row r="26" spans="2:31">
      <c r="B26" s="72">
        <v>15</v>
      </c>
      <c r="C26" s="218"/>
      <c r="D26" s="218"/>
      <c r="E26" s="218"/>
      <c r="F26" s="231"/>
      <c r="G26" s="232"/>
      <c r="H26" s="231"/>
      <c r="I26" s="232"/>
      <c r="J26" s="231"/>
      <c r="K26" s="232"/>
      <c r="L26" s="231"/>
      <c r="M26" s="232"/>
      <c r="N26" s="9"/>
      <c r="O26" s="215"/>
      <c r="P26" s="216"/>
      <c r="Q26" s="217"/>
      <c r="R26" s="217"/>
      <c r="S26" s="217"/>
      <c r="T26" s="217"/>
      <c r="U26" s="74" t="str">
        <f>IFERROR(IF(Q26="","",DATEDIF(Q26,period[期日],"Y")),"")</f>
        <v/>
      </c>
      <c r="V26" s="233" t="str">
        <f>IF($Q26="","",IFERROR(INDEX(age_gr[年齢Gr],MATCH($Q26,age_gr[基準日],1)),"一般"))</f>
        <v/>
      </c>
      <c r="W26" s="234"/>
      <c r="X26" s="39"/>
      <c r="Y26" s="39"/>
      <c r="Z26" s="39"/>
      <c r="AA26" s="235"/>
      <c r="AB26" s="236"/>
      <c r="AC26" s="219"/>
      <c r="AD26" s="219"/>
      <c r="AE26" s="219"/>
    </row>
    <row r="27" spans="2:31">
      <c r="B27" s="72">
        <v>16</v>
      </c>
      <c r="C27" s="218"/>
      <c r="D27" s="218"/>
      <c r="E27" s="218"/>
      <c r="F27" s="231"/>
      <c r="G27" s="232"/>
      <c r="H27" s="231"/>
      <c r="I27" s="232"/>
      <c r="J27" s="231"/>
      <c r="K27" s="232"/>
      <c r="L27" s="231"/>
      <c r="M27" s="232"/>
      <c r="N27" s="9"/>
      <c r="O27" s="215"/>
      <c r="P27" s="216"/>
      <c r="Q27" s="217"/>
      <c r="R27" s="217"/>
      <c r="S27" s="217"/>
      <c r="T27" s="217"/>
      <c r="U27" s="74" t="str">
        <f>IFERROR(IF(Q27="","",DATEDIF(Q27,period[期日],"Y")),"")</f>
        <v/>
      </c>
      <c r="V27" s="233" t="str">
        <f>IF($Q27="","",IFERROR(INDEX(age_gr[年齢Gr],MATCH($Q27,age_gr[基準日],1)),"一般"))</f>
        <v/>
      </c>
      <c r="W27" s="234"/>
      <c r="X27" s="39"/>
      <c r="Y27" s="39"/>
      <c r="Z27" s="39"/>
      <c r="AA27" s="235"/>
      <c r="AB27" s="236"/>
      <c r="AC27" s="219"/>
      <c r="AD27" s="219"/>
      <c r="AE27" s="219"/>
    </row>
    <row r="28" spans="2:31">
      <c r="B28" s="72">
        <v>17</v>
      </c>
      <c r="C28" s="218"/>
      <c r="D28" s="218"/>
      <c r="E28" s="218"/>
      <c r="F28" s="231"/>
      <c r="G28" s="232"/>
      <c r="H28" s="231"/>
      <c r="I28" s="232"/>
      <c r="J28" s="231"/>
      <c r="K28" s="232"/>
      <c r="L28" s="231"/>
      <c r="M28" s="232"/>
      <c r="N28" s="9"/>
      <c r="O28" s="215"/>
      <c r="P28" s="216"/>
      <c r="Q28" s="217"/>
      <c r="R28" s="217"/>
      <c r="S28" s="217"/>
      <c r="T28" s="217"/>
      <c r="U28" s="74" t="str">
        <f>IFERROR(IF(Q28="","",DATEDIF(Q28,period[期日],"Y")),"")</f>
        <v/>
      </c>
      <c r="V28" s="233" t="str">
        <f>IF($Q28="","",IFERROR(INDEX(age_gr[年齢Gr],MATCH($Q28,age_gr[基準日],1)),"一般"))</f>
        <v/>
      </c>
      <c r="W28" s="234"/>
      <c r="X28" s="39"/>
      <c r="Y28" s="39"/>
      <c r="Z28" s="39"/>
      <c r="AA28" s="235"/>
      <c r="AB28" s="236"/>
      <c r="AC28" s="219"/>
      <c r="AD28" s="219"/>
      <c r="AE28" s="219"/>
    </row>
    <row r="29" spans="2:31">
      <c r="B29" s="72">
        <v>18</v>
      </c>
      <c r="C29" s="218"/>
      <c r="D29" s="218"/>
      <c r="E29" s="218"/>
      <c r="F29" s="231"/>
      <c r="G29" s="232"/>
      <c r="H29" s="231"/>
      <c r="I29" s="232"/>
      <c r="J29" s="231"/>
      <c r="K29" s="232"/>
      <c r="L29" s="231"/>
      <c r="M29" s="232"/>
      <c r="N29" s="9"/>
      <c r="O29" s="215"/>
      <c r="P29" s="216"/>
      <c r="Q29" s="217"/>
      <c r="R29" s="217"/>
      <c r="S29" s="217"/>
      <c r="T29" s="217"/>
      <c r="U29" s="74" t="str">
        <f>IFERROR(IF(Q29="","",DATEDIF(Q29,period[期日],"Y")),"")</f>
        <v/>
      </c>
      <c r="V29" s="233" t="str">
        <f>IF($Q29="","",IFERROR(INDEX(age_gr[年齢Gr],MATCH($Q29,age_gr[基準日],1)),"一般"))</f>
        <v/>
      </c>
      <c r="W29" s="234"/>
      <c r="X29" s="39"/>
      <c r="Y29" s="39"/>
      <c r="Z29" s="39"/>
      <c r="AA29" s="235"/>
      <c r="AB29" s="236"/>
      <c r="AC29" s="219"/>
      <c r="AD29" s="219"/>
      <c r="AE29" s="219"/>
    </row>
    <row r="30" spans="2:31">
      <c r="B30" s="72">
        <v>19</v>
      </c>
      <c r="C30" s="218"/>
      <c r="D30" s="218"/>
      <c r="E30" s="218"/>
      <c r="F30" s="231"/>
      <c r="G30" s="232"/>
      <c r="H30" s="231"/>
      <c r="I30" s="232"/>
      <c r="J30" s="231"/>
      <c r="K30" s="232"/>
      <c r="L30" s="231"/>
      <c r="M30" s="232"/>
      <c r="N30" s="9"/>
      <c r="O30" s="215"/>
      <c r="P30" s="216"/>
      <c r="Q30" s="217"/>
      <c r="R30" s="217"/>
      <c r="S30" s="217"/>
      <c r="T30" s="217"/>
      <c r="U30" s="74" t="str">
        <f>IFERROR(IF(Q30="","",DATEDIF(Q30,period[期日],"Y")),"")</f>
        <v/>
      </c>
      <c r="V30" s="233" t="str">
        <f>IF($Q30="","",IFERROR(INDEX(age_gr[年齢Gr],MATCH($Q30,age_gr[基準日],1)),"一般"))</f>
        <v/>
      </c>
      <c r="W30" s="234"/>
      <c r="X30" s="39"/>
      <c r="Y30" s="39"/>
      <c r="Z30" s="39"/>
      <c r="AA30" s="235"/>
      <c r="AB30" s="236"/>
      <c r="AC30" s="219"/>
      <c r="AD30" s="219"/>
      <c r="AE30" s="219"/>
    </row>
    <row r="31" spans="2:31">
      <c r="B31" s="72">
        <v>20</v>
      </c>
      <c r="C31" s="218"/>
      <c r="D31" s="218"/>
      <c r="E31" s="218"/>
      <c r="F31" s="231"/>
      <c r="G31" s="232"/>
      <c r="H31" s="231"/>
      <c r="I31" s="232"/>
      <c r="J31" s="231"/>
      <c r="K31" s="232"/>
      <c r="L31" s="231"/>
      <c r="M31" s="232"/>
      <c r="N31" s="9"/>
      <c r="O31" s="215"/>
      <c r="P31" s="216"/>
      <c r="Q31" s="217"/>
      <c r="R31" s="217"/>
      <c r="S31" s="217"/>
      <c r="T31" s="217"/>
      <c r="U31" s="74" t="str">
        <f>IFERROR(IF(Q31="","",DATEDIF(Q31,period[期日],"Y")),"")</f>
        <v/>
      </c>
      <c r="V31" s="233" t="str">
        <f>IF($Q31="","",IFERROR(INDEX(age_gr[年齢Gr],MATCH($Q31,age_gr[基準日],1)),"一般"))</f>
        <v/>
      </c>
      <c r="W31" s="234"/>
      <c r="X31" s="39"/>
      <c r="Y31" s="39"/>
      <c r="Z31" s="39"/>
      <c r="AA31" s="235"/>
      <c r="AB31" s="236"/>
      <c r="AC31" s="219"/>
      <c r="AD31" s="219"/>
      <c r="AE31" s="219"/>
    </row>
    <row r="32" spans="2:31">
      <c r="B32" s="72">
        <v>21</v>
      </c>
      <c r="C32" s="218"/>
      <c r="D32" s="218"/>
      <c r="E32" s="218"/>
      <c r="F32" s="231"/>
      <c r="G32" s="232"/>
      <c r="H32" s="231"/>
      <c r="I32" s="232"/>
      <c r="J32" s="231"/>
      <c r="K32" s="232"/>
      <c r="L32" s="231"/>
      <c r="M32" s="232"/>
      <c r="N32" s="9"/>
      <c r="O32" s="215"/>
      <c r="P32" s="216"/>
      <c r="Q32" s="217"/>
      <c r="R32" s="217"/>
      <c r="S32" s="217"/>
      <c r="T32" s="217"/>
      <c r="U32" s="74" t="str">
        <f>IFERROR(IF(Q32="","",DATEDIF(Q32,period[期日],"Y")),"")</f>
        <v/>
      </c>
      <c r="V32" s="233" t="str">
        <f>IF($Q32="","",IFERROR(INDEX(age_gr[年齢Gr],MATCH($Q32,age_gr[基準日],1)),"一般"))</f>
        <v/>
      </c>
      <c r="W32" s="234"/>
      <c r="X32" s="39"/>
      <c r="Y32" s="39"/>
      <c r="Z32" s="39"/>
      <c r="AA32" s="235"/>
      <c r="AB32" s="236"/>
      <c r="AC32" s="219"/>
      <c r="AD32" s="219"/>
      <c r="AE32" s="219"/>
    </row>
    <row r="33" spans="2:31">
      <c r="B33" s="72">
        <v>22</v>
      </c>
      <c r="C33" s="218"/>
      <c r="D33" s="218"/>
      <c r="E33" s="218"/>
      <c r="F33" s="231"/>
      <c r="G33" s="232"/>
      <c r="H33" s="231"/>
      <c r="I33" s="232"/>
      <c r="J33" s="231"/>
      <c r="K33" s="232"/>
      <c r="L33" s="231"/>
      <c r="M33" s="232"/>
      <c r="N33" s="9"/>
      <c r="O33" s="215"/>
      <c r="P33" s="216"/>
      <c r="Q33" s="217"/>
      <c r="R33" s="217"/>
      <c r="S33" s="217"/>
      <c r="T33" s="217"/>
      <c r="U33" s="74" t="str">
        <f>IFERROR(IF(Q33="","",DATEDIF(Q33,period[期日],"Y")),"")</f>
        <v/>
      </c>
      <c r="V33" s="233" t="str">
        <f>IF($Q33="","",IFERROR(INDEX(age_gr[年齢Gr],MATCH($Q33,age_gr[基準日],1)),"一般"))</f>
        <v/>
      </c>
      <c r="W33" s="234"/>
      <c r="X33" s="39"/>
      <c r="Y33" s="39"/>
      <c r="Z33" s="39"/>
      <c r="AA33" s="235"/>
      <c r="AB33" s="236"/>
      <c r="AC33" s="219"/>
      <c r="AD33" s="219"/>
      <c r="AE33" s="219"/>
    </row>
    <row r="34" spans="2:31">
      <c r="B34" s="72">
        <v>23</v>
      </c>
      <c r="C34" s="218"/>
      <c r="D34" s="218"/>
      <c r="E34" s="218"/>
      <c r="F34" s="231"/>
      <c r="G34" s="232"/>
      <c r="H34" s="231"/>
      <c r="I34" s="232"/>
      <c r="J34" s="231"/>
      <c r="K34" s="232"/>
      <c r="L34" s="231"/>
      <c r="M34" s="232"/>
      <c r="N34" s="9"/>
      <c r="O34" s="215"/>
      <c r="P34" s="216"/>
      <c r="Q34" s="217"/>
      <c r="R34" s="217"/>
      <c r="S34" s="217"/>
      <c r="T34" s="217"/>
      <c r="U34" s="74" t="str">
        <f>IFERROR(IF(Q34="","",DATEDIF(Q34,period[期日],"Y")),"")</f>
        <v/>
      </c>
      <c r="V34" s="233" t="str">
        <f>IF($Q34="","",IFERROR(INDEX(age_gr[年齢Gr],MATCH($Q34,age_gr[基準日],1)),"一般"))</f>
        <v/>
      </c>
      <c r="W34" s="234"/>
      <c r="X34" s="39"/>
      <c r="Y34" s="39"/>
      <c r="Z34" s="39"/>
      <c r="AA34" s="235"/>
      <c r="AB34" s="236"/>
      <c r="AC34" s="219"/>
      <c r="AD34" s="219"/>
      <c r="AE34" s="219"/>
    </row>
    <row r="35" spans="2:31">
      <c r="B35" s="72">
        <v>24</v>
      </c>
      <c r="C35" s="218"/>
      <c r="D35" s="218"/>
      <c r="E35" s="218"/>
      <c r="F35" s="231"/>
      <c r="G35" s="232"/>
      <c r="H35" s="231"/>
      <c r="I35" s="232"/>
      <c r="J35" s="231"/>
      <c r="K35" s="232"/>
      <c r="L35" s="231"/>
      <c r="M35" s="232"/>
      <c r="N35" s="9"/>
      <c r="O35" s="215"/>
      <c r="P35" s="216"/>
      <c r="Q35" s="217"/>
      <c r="R35" s="217"/>
      <c r="S35" s="217"/>
      <c r="T35" s="217"/>
      <c r="U35" s="74" t="str">
        <f>IFERROR(IF(Q35="","",DATEDIF(Q35,period[期日],"Y")),"")</f>
        <v/>
      </c>
      <c r="V35" s="233" t="str">
        <f>IF($Q35="","",IFERROR(INDEX(age_gr[年齢Gr],MATCH($Q35,age_gr[基準日],1)),"一般"))</f>
        <v/>
      </c>
      <c r="W35" s="234"/>
      <c r="X35" s="39"/>
      <c r="Y35" s="39"/>
      <c r="Z35" s="39"/>
      <c r="AA35" s="235"/>
      <c r="AB35" s="236"/>
      <c r="AC35" s="219"/>
      <c r="AD35" s="219"/>
      <c r="AE35" s="219"/>
    </row>
    <row r="36" spans="2:31">
      <c r="B36" s="72">
        <v>25</v>
      </c>
      <c r="C36" s="218"/>
      <c r="D36" s="218"/>
      <c r="E36" s="218"/>
      <c r="F36" s="231"/>
      <c r="G36" s="232"/>
      <c r="H36" s="231"/>
      <c r="I36" s="232"/>
      <c r="J36" s="231"/>
      <c r="K36" s="232"/>
      <c r="L36" s="231"/>
      <c r="M36" s="232"/>
      <c r="N36" s="9"/>
      <c r="O36" s="215"/>
      <c r="P36" s="216"/>
      <c r="Q36" s="217"/>
      <c r="R36" s="217"/>
      <c r="S36" s="217"/>
      <c r="T36" s="217"/>
      <c r="U36" s="74" t="str">
        <f>IFERROR(IF(Q36="","",DATEDIF(Q36,period[期日],"Y")),"")</f>
        <v/>
      </c>
      <c r="V36" s="233" t="str">
        <f>IF($Q36="","",IFERROR(INDEX(age_gr[年齢Gr],MATCH($Q36,age_gr[基準日],1)),"一般"))</f>
        <v/>
      </c>
      <c r="W36" s="234"/>
      <c r="X36" s="39"/>
      <c r="Y36" s="39"/>
      <c r="Z36" s="39"/>
      <c r="AA36" s="235"/>
      <c r="AB36" s="236"/>
      <c r="AC36" s="219"/>
      <c r="AD36" s="219"/>
      <c r="AE36" s="219"/>
    </row>
    <row r="37" spans="2:31">
      <c r="B37" s="72">
        <v>26</v>
      </c>
      <c r="C37" s="218"/>
      <c r="D37" s="218"/>
      <c r="E37" s="218"/>
      <c r="F37" s="231"/>
      <c r="G37" s="232"/>
      <c r="H37" s="231"/>
      <c r="I37" s="232"/>
      <c r="J37" s="231"/>
      <c r="K37" s="232"/>
      <c r="L37" s="231"/>
      <c r="M37" s="232"/>
      <c r="N37" s="9"/>
      <c r="O37" s="215"/>
      <c r="P37" s="216"/>
      <c r="Q37" s="217"/>
      <c r="R37" s="217"/>
      <c r="S37" s="217"/>
      <c r="T37" s="217"/>
      <c r="U37" s="74" t="str">
        <f>IFERROR(IF(Q37="","",DATEDIF(Q37,period[期日],"Y")),"")</f>
        <v/>
      </c>
      <c r="V37" s="233" t="str">
        <f>IF($Q37="","",IFERROR(INDEX(age_gr[年齢Gr],MATCH($Q37,age_gr[基準日],1)),"一般"))</f>
        <v/>
      </c>
      <c r="W37" s="234"/>
      <c r="X37" s="39"/>
      <c r="Y37" s="39"/>
      <c r="Z37" s="39"/>
      <c r="AA37" s="235"/>
      <c r="AB37" s="236"/>
      <c r="AC37" s="219"/>
      <c r="AD37" s="219"/>
      <c r="AE37" s="219"/>
    </row>
    <row r="38" spans="2:31">
      <c r="B38" s="72">
        <v>27</v>
      </c>
      <c r="C38" s="218"/>
      <c r="D38" s="218"/>
      <c r="E38" s="218"/>
      <c r="F38" s="231"/>
      <c r="G38" s="232"/>
      <c r="H38" s="231"/>
      <c r="I38" s="232"/>
      <c r="J38" s="231"/>
      <c r="K38" s="232"/>
      <c r="L38" s="231"/>
      <c r="M38" s="232"/>
      <c r="N38" s="9"/>
      <c r="O38" s="215"/>
      <c r="P38" s="216"/>
      <c r="Q38" s="217"/>
      <c r="R38" s="217"/>
      <c r="S38" s="217"/>
      <c r="T38" s="217"/>
      <c r="U38" s="74" t="str">
        <f>IFERROR(IF(Q38="","",DATEDIF(Q38,period[期日],"Y")),"")</f>
        <v/>
      </c>
      <c r="V38" s="233" t="str">
        <f>IF($Q38="","",IFERROR(INDEX(age_gr[年齢Gr],MATCH($Q38,age_gr[基準日],1)),"一般"))</f>
        <v/>
      </c>
      <c r="W38" s="234"/>
      <c r="X38" s="39"/>
      <c r="Y38" s="39"/>
      <c r="Z38" s="39"/>
      <c r="AA38" s="235"/>
      <c r="AB38" s="236"/>
      <c r="AC38" s="219"/>
      <c r="AD38" s="219"/>
      <c r="AE38" s="219"/>
    </row>
    <row r="39" spans="2:31">
      <c r="B39" s="72">
        <v>28</v>
      </c>
      <c r="C39" s="218"/>
      <c r="D39" s="218"/>
      <c r="E39" s="218"/>
      <c r="F39" s="231"/>
      <c r="G39" s="232"/>
      <c r="H39" s="231"/>
      <c r="I39" s="232"/>
      <c r="J39" s="231"/>
      <c r="K39" s="232"/>
      <c r="L39" s="231"/>
      <c r="M39" s="232"/>
      <c r="N39" s="9"/>
      <c r="O39" s="215"/>
      <c r="P39" s="216"/>
      <c r="Q39" s="217"/>
      <c r="R39" s="217"/>
      <c r="S39" s="217"/>
      <c r="T39" s="217"/>
      <c r="U39" s="74" t="str">
        <f>IFERROR(IF(Q39="","",DATEDIF(Q39,period[期日],"Y")),"")</f>
        <v/>
      </c>
      <c r="V39" s="233" t="str">
        <f>IF($Q39="","",IFERROR(INDEX(age_gr[年齢Gr],MATCH($Q39,age_gr[基準日],1)),"一般"))</f>
        <v/>
      </c>
      <c r="W39" s="234"/>
      <c r="X39" s="39"/>
      <c r="Y39" s="39"/>
      <c r="Z39" s="39"/>
      <c r="AA39" s="235"/>
      <c r="AB39" s="236"/>
      <c r="AC39" s="219"/>
      <c r="AD39" s="219"/>
      <c r="AE39" s="219"/>
    </row>
    <row r="40" spans="2:31">
      <c r="B40" s="72">
        <v>29</v>
      </c>
      <c r="C40" s="218"/>
      <c r="D40" s="218"/>
      <c r="E40" s="218"/>
      <c r="F40" s="231"/>
      <c r="G40" s="232"/>
      <c r="H40" s="231"/>
      <c r="I40" s="232"/>
      <c r="J40" s="231"/>
      <c r="K40" s="232"/>
      <c r="L40" s="231"/>
      <c r="M40" s="232"/>
      <c r="N40" s="9"/>
      <c r="O40" s="215"/>
      <c r="P40" s="216"/>
      <c r="Q40" s="217"/>
      <c r="R40" s="217"/>
      <c r="S40" s="217"/>
      <c r="T40" s="217"/>
      <c r="U40" s="74" t="str">
        <f>IFERROR(IF(Q40="","",DATEDIF(Q40,period[期日],"Y")),"")</f>
        <v/>
      </c>
      <c r="V40" s="233" t="str">
        <f>IF($Q40="","",IFERROR(INDEX(age_gr[年齢Gr],MATCH($Q40,age_gr[基準日],1)),"一般"))</f>
        <v/>
      </c>
      <c r="W40" s="234"/>
      <c r="X40" s="39"/>
      <c r="Y40" s="39"/>
      <c r="Z40" s="39"/>
      <c r="AA40" s="235"/>
      <c r="AB40" s="236"/>
      <c r="AC40" s="219"/>
      <c r="AD40" s="219"/>
      <c r="AE40" s="219"/>
    </row>
    <row r="41" spans="2:31">
      <c r="B41" s="72">
        <v>30</v>
      </c>
      <c r="C41" s="218"/>
      <c r="D41" s="218"/>
      <c r="E41" s="218"/>
      <c r="F41" s="231"/>
      <c r="G41" s="232"/>
      <c r="H41" s="231"/>
      <c r="I41" s="232"/>
      <c r="J41" s="231"/>
      <c r="K41" s="232"/>
      <c r="L41" s="231"/>
      <c r="M41" s="232"/>
      <c r="N41" s="9"/>
      <c r="O41" s="215"/>
      <c r="P41" s="216"/>
      <c r="Q41" s="217"/>
      <c r="R41" s="217"/>
      <c r="S41" s="217"/>
      <c r="T41" s="217"/>
      <c r="U41" s="74" t="str">
        <f>IFERROR(IF(Q41="","",DATEDIF(Q41,period[期日],"Y")),"")</f>
        <v/>
      </c>
      <c r="V41" s="233" t="str">
        <f>IF($Q41="","",IFERROR(INDEX(age_gr[年齢Gr],MATCH($Q41,age_gr[基準日],1)),"一般"))</f>
        <v/>
      </c>
      <c r="W41" s="234"/>
      <c r="X41" s="39"/>
      <c r="Y41" s="39"/>
      <c r="Z41" s="39"/>
      <c r="AA41" s="235"/>
      <c r="AB41" s="236"/>
      <c r="AC41" s="219"/>
      <c r="AD41" s="219"/>
      <c r="AE41" s="219"/>
    </row>
    <row r="42" spans="2:31">
      <c r="B42" s="72">
        <v>31</v>
      </c>
      <c r="C42" s="218"/>
      <c r="D42" s="218"/>
      <c r="E42" s="218"/>
      <c r="F42" s="231"/>
      <c r="G42" s="232"/>
      <c r="H42" s="231"/>
      <c r="I42" s="232"/>
      <c r="J42" s="231"/>
      <c r="K42" s="232"/>
      <c r="L42" s="231"/>
      <c r="M42" s="232"/>
      <c r="N42" s="9"/>
      <c r="O42" s="215"/>
      <c r="P42" s="216"/>
      <c r="Q42" s="217"/>
      <c r="R42" s="217"/>
      <c r="S42" s="217"/>
      <c r="T42" s="217"/>
      <c r="U42" s="74" t="str">
        <f>IFERROR(IF(Q42="","",DATEDIF(Q42,period[期日],"Y")),"")</f>
        <v/>
      </c>
      <c r="V42" s="233" t="str">
        <f>IF($Q42="","",IFERROR(INDEX(age_gr[年齢Gr],MATCH($Q42,age_gr[基準日],1)),"一般"))</f>
        <v/>
      </c>
      <c r="W42" s="234"/>
      <c r="X42" s="39"/>
      <c r="Y42" s="39"/>
      <c r="Z42" s="39"/>
      <c r="AA42" s="235"/>
      <c r="AB42" s="236"/>
      <c r="AC42" s="219"/>
      <c r="AD42" s="219"/>
      <c r="AE42" s="219"/>
    </row>
    <row r="43" spans="2:31">
      <c r="B43" s="72">
        <v>32</v>
      </c>
      <c r="C43" s="218"/>
      <c r="D43" s="218"/>
      <c r="E43" s="218"/>
      <c r="F43" s="231"/>
      <c r="G43" s="232"/>
      <c r="H43" s="231"/>
      <c r="I43" s="232"/>
      <c r="J43" s="231"/>
      <c r="K43" s="232"/>
      <c r="L43" s="231"/>
      <c r="M43" s="232"/>
      <c r="N43" s="9"/>
      <c r="O43" s="215"/>
      <c r="P43" s="216"/>
      <c r="Q43" s="217"/>
      <c r="R43" s="217"/>
      <c r="S43" s="217"/>
      <c r="T43" s="217"/>
      <c r="U43" s="74" t="str">
        <f>IFERROR(IF(Q43="","",DATEDIF(Q43,period[期日],"Y")),"")</f>
        <v/>
      </c>
      <c r="V43" s="233" t="str">
        <f>IF($Q43="","",IFERROR(INDEX(age_gr[年齢Gr],MATCH($Q43,age_gr[基準日],1)),"一般"))</f>
        <v/>
      </c>
      <c r="W43" s="234"/>
      <c r="X43" s="39"/>
      <c r="Y43" s="39"/>
      <c r="Z43" s="39"/>
      <c r="AA43" s="235"/>
      <c r="AB43" s="236"/>
      <c r="AC43" s="219"/>
      <c r="AD43" s="219"/>
      <c r="AE43" s="219"/>
    </row>
    <row r="44" spans="2:31">
      <c r="B44" s="72">
        <v>33</v>
      </c>
      <c r="C44" s="218"/>
      <c r="D44" s="218"/>
      <c r="E44" s="218"/>
      <c r="F44" s="231"/>
      <c r="G44" s="232"/>
      <c r="H44" s="231"/>
      <c r="I44" s="232"/>
      <c r="J44" s="231"/>
      <c r="K44" s="232"/>
      <c r="L44" s="231"/>
      <c r="M44" s="232"/>
      <c r="N44" s="9"/>
      <c r="O44" s="215"/>
      <c r="P44" s="216"/>
      <c r="Q44" s="217"/>
      <c r="R44" s="217"/>
      <c r="S44" s="217"/>
      <c r="T44" s="217"/>
      <c r="U44" s="74" t="str">
        <f>IFERROR(IF(Q44="","",DATEDIF(Q44,period[期日],"Y")),"")</f>
        <v/>
      </c>
      <c r="V44" s="233" t="str">
        <f>IF($Q44="","",IFERROR(INDEX(age_gr[年齢Gr],MATCH($Q44,age_gr[基準日],1)),"一般"))</f>
        <v/>
      </c>
      <c r="W44" s="234"/>
      <c r="X44" s="39"/>
      <c r="Y44" s="39"/>
      <c r="Z44" s="39"/>
      <c r="AA44" s="235"/>
      <c r="AB44" s="236"/>
      <c r="AC44" s="219"/>
      <c r="AD44" s="219"/>
      <c r="AE44" s="219"/>
    </row>
    <row r="45" spans="2:31">
      <c r="B45" s="72">
        <v>34</v>
      </c>
      <c r="C45" s="218"/>
      <c r="D45" s="218"/>
      <c r="E45" s="218"/>
      <c r="F45" s="231"/>
      <c r="G45" s="232"/>
      <c r="H45" s="231"/>
      <c r="I45" s="232"/>
      <c r="J45" s="231"/>
      <c r="K45" s="232"/>
      <c r="L45" s="231"/>
      <c r="M45" s="232"/>
      <c r="N45" s="9"/>
      <c r="O45" s="215"/>
      <c r="P45" s="216"/>
      <c r="Q45" s="217"/>
      <c r="R45" s="217"/>
      <c r="S45" s="217"/>
      <c r="T45" s="217"/>
      <c r="U45" s="74" t="str">
        <f>IFERROR(IF(Q45="","",DATEDIF(Q45,period[期日],"Y")),"")</f>
        <v/>
      </c>
      <c r="V45" s="233" t="str">
        <f>IF($Q45="","",IFERROR(INDEX(age_gr[年齢Gr],MATCH($Q45,age_gr[基準日],1)),"一般"))</f>
        <v/>
      </c>
      <c r="W45" s="234"/>
      <c r="X45" s="39"/>
      <c r="Y45" s="39"/>
      <c r="Z45" s="39"/>
      <c r="AA45" s="235"/>
      <c r="AB45" s="236"/>
      <c r="AC45" s="219"/>
      <c r="AD45" s="219"/>
      <c r="AE45" s="219"/>
    </row>
    <row r="46" spans="2:31">
      <c r="B46" s="72">
        <v>35</v>
      </c>
      <c r="C46" s="218"/>
      <c r="D46" s="218"/>
      <c r="E46" s="218"/>
      <c r="F46" s="231"/>
      <c r="G46" s="232"/>
      <c r="H46" s="231"/>
      <c r="I46" s="232"/>
      <c r="J46" s="231"/>
      <c r="K46" s="232"/>
      <c r="L46" s="231"/>
      <c r="M46" s="232"/>
      <c r="N46" s="9"/>
      <c r="O46" s="215"/>
      <c r="P46" s="216"/>
      <c r="Q46" s="217"/>
      <c r="R46" s="217"/>
      <c r="S46" s="217"/>
      <c r="T46" s="217"/>
      <c r="U46" s="74" t="str">
        <f>IFERROR(IF(Q46="","",DATEDIF(Q46,period[期日],"Y")),"")</f>
        <v/>
      </c>
      <c r="V46" s="233" t="str">
        <f>IF($Q46="","",IFERROR(INDEX(age_gr[年齢Gr],MATCH($Q46,age_gr[基準日],1)),"一般"))</f>
        <v/>
      </c>
      <c r="W46" s="234"/>
      <c r="X46" s="39"/>
      <c r="Y46" s="39"/>
      <c r="Z46" s="39"/>
      <c r="AA46" s="235"/>
      <c r="AB46" s="236"/>
      <c r="AC46" s="219"/>
      <c r="AD46" s="219"/>
      <c r="AE46" s="219"/>
    </row>
    <row r="47" spans="2:31">
      <c r="B47" s="72">
        <v>36</v>
      </c>
      <c r="C47" s="218"/>
      <c r="D47" s="218"/>
      <c r="E47" s="218"/>
      <c r="F47" s="231"/>
      <c r="G47" s="232"/>
      <c r="H47" s="231"/>
      <c r="I47" s="232"/>
      <c r="J47" s="231"/>
      <c r="K47" s="232"/>
      <c r="L47" s="231"/>
      <c r="M47" s="232"/>
      <c r="N47" s="9"/>
      <c r="O47" s="215"/>
      <c r="P47" s="216"/>
      <c r="Q47" s="217"/>
      <c r="R47" s="217"/>
      <c r="S47" s="217"/>
      <c r="T47" s="217"/>
      <c r="U47" s="74" t="str">
        <f>IFERROR(IF(Q47="","",DATEDIF(Q47,period[期日],"Y")),"")</f>
        <v/>
      </c>
      <c r="V47" s="233" t="str">
        <f>IF($Q47="","",IFERROR(INDEX(age_gr[年齢Gr],MATCH($Q47,age_gr[基準日],1)),"一般"))</f>
        <v/>
      </c>
      <c r="W47" s="234"/>
      <c r="X47" s="39"/>
      <c r="Y47" s="39"/>
      <c r="Z47" s="39"/>
      <c r="AA47" s="235"/>
      <c r="AB47" s="236"/>
      <c r="AC47" s="219"/>
      <c r="AD47" s="219"/>
      <c r="AE47" s="219"/>
    </row>
    <row r="48" spans="2:31">
      <c r="B48" s="72">
        <v>37</v>
      </c>
      <c r="C48" s="218"/>
      <c r="D48" s="218"/>
      <c r="E48" s="218"/>
      <c r="F48" s="231"/>
      <c r="G48" s="232"/>
      <c r="H48" s="231"/>
      <c r="I48" s="232"/>
      <c r="J48" s="231"/>
      <c r="K48" s="232"/>
      <c r="L48" s="231"/>
      <c r="M48" s="232"/>
      <c r="N48" s="9"/>
      <c r="O48" s="215"/>
      <c r="P48" s="216"/>
      <c r="Q48" s="217"/>
      <c r="R48" s="217"/>
      <c r="S48" s="217"/>
      <c r="T48" s="217"/>
      <c r="U48" s="74" t="str">
        <f>IFERROR(IF(Q48="","",DATEDIF(Q48,period[期日],"Y")),"")</f>
        <v/>
      </c>
      <c r="V48" s="233" t="str">
        <f>IF($Q48="","",IFERROR(INDEX(age_gr[年齢Gr],MATCH($Q48,age_gr[基準日],1)),"一般"))</f>
        <v/>
      </c>
      <c r="W48" s="234"/>
      <c r="X48" s="39"/>
      <c r="Y48" s="39"/>
      <c r="Z48" s="39"/>
      <c r="AA48" s="235"/>
      <c r="AB48" s="236"/>
      <c r="AC48" s="219"/>
      <c r="AD48" s="219"/>
      <c r="AE48" s="219"/>
    </row>
    <row r="49" spans="2:31">
      <c r="B49" s="72">
        <v>38</v>
      </c>
      <c r="C49" s="218"/>
      <c r="D49" s="218"/>
      <c r="E49" s="218"/>
      <c r="F49" s="231"/>
      <c r="G49" s="232"/>
      <c r="H49" s="231"/>
      <c r="I49" s="232"/>
      <c r="J49" s="231"/>
      <c r="K49" s="232"/>
      <c r="L49" s="231"/>
      <c r="M49" s="232"/>
      <c r="N49" s="9"/>
      <c r="O49" s="215"/>
      <c r="P49" s="216"/>
      <c r="Q49" s="217"/>
      <c r="R49" s="217"/>
      <c r="S49" s="217"/>
      <c r="T49" s="217"/>
      <c r="U49" s="74" t="str">
        <f>IFERROR(IF(Q49="","",DATEDIF(Q49,period[期日],"Y")),"")</f>
        <v/>
      </c>
      <c r="V49" s="233" t="str">
        <f>IF($Q49="","",IFERROR(INDEX(age_gr[年齢Gr],MATCH($Q49,age_gr[基準日],1)),"一般"))</f>
        <v/>
      </c>
      <c r="W49" s="234"/>
      <c r="X49" s="39"/>
      <c r="Y49" s="39"/>
      <c r="Z49" s="39"/>
      <c r="AA49" s="235"/>
      <c r="AB49" s="236"/>
      <c r="AC49" s="219"/>
      <c r="AD49" s="219"/>
      <c r="AE49" s="219"/>
    </row>
    <row r="50" spans="2:31">
      <c r="B50" s="72">
        <v>39</v>
      </c>
      <c r="C50" s="218"/>
      <c r="D50" s="218"/>
      <c r="E50" s="218"/>
      <c r="F50" s="231"/>
      <c r="G50" s="232"/>
      <c r="H50" s="231"/>
      <c r="I50" s="232"/>
      <c r="J50" s="231"/>
      <c r="K50" s="232"/>
      <c r="L50" s="231"/>
      <c r="M50" s="232"/>
      <c r="N50" s="9"/>
      <c r="O50" s="215"/>
      <c r="P50" s="216"/>
      <c r="Q50" s="217"/>
      <c r="R50" s="217"/>
      <c r="S50" s="217"/>
      <c r="T50" s="217"/>
      <c r="U50" s="74" t="str">
        <f>IFERROR(IF(Q50="","",DATEDIF(Q50,period[期日],"Y")),"")</f>
        <v/>
      </c>
      <c r="V50" s="233" t="str">
        <f>IF($Q50="","",IFERROR(INDEX(age_gr[年齢Gr],MATCH($Q50,age_gr[基準日],1)),"一般"))</f>
        <v/>
      </c>
      <c r="W50" s="234"/>
      <c r="X50" s="39"/>
      <c r="Y50" s="39"/>
      <c r="Z50" s="39"/>
      <c r="AA50" s="235"/>
      <c r="AB50" s="236"/>
      <c r="AC50" s="219"/>
      <c r="AD50" s="219"/>
      <c r="AE50" s="219"/>
    </row>
    <row r="51" spans="2:31">
      <c r="B51" s="72">
        <v>40</v>
      </c>
      <c r="C51" s="218"/>
      <c r="D51" s="218"/>
      <c r="E51" s="218"/>
      <c r="F51" s="231"/>
      <c r="G51" s="232"/>
      <c r="H51" s="231"/>
      <c r="I51" s="232"/>
      <c r="J51" s="231"/>
      <c r="K51" s="232"/>
      <c r="L51" s="231"/>
      <c r="M51" s="232"/>
      <c r="N51" s="9"/>
      <c r="O51" s="215"/>
      <c r="P51" s="216"/>
      <c r="Q51" s="217"/>
      <c r="R51" s="217"/>
      <c r="S51" s="217"/>
      <c r="T51" s="217"/>
      <c r="U51" s="74" t="str">
        <f>IFERROR(IF(Q51="","",DATEDIF(Q51,period[期日],"Y")),"")</f>
        <v/>
      </c>
      <c r="V51" s="233" t="str">
        <f>IF($Q51="","",IFERROR(INDEX(age_gr[年齢Gr],MATCH($Q51,age_gr[基準日],1)),"一般"))</f>
        <v/>
      </c>
      <c r="W51" s="234"/>
      <c r="X51" s="39"/>
      <c r="Y51" s="39"/>
      <c r="Z51" s="39"/>
      <c r="AA51" s="235"/>
      <c r="AB51" s="236"/>
      <c r="AC51" s="219"/>
      <c r="AD51" s="219"/>
      <c r="AE51" s="219"/>
    </row>
    <row r="52" spans="2:31">
      <c r="B52" s="72">
        <v>41</v>
      </c>
      <c r="C52" s="218"/>
      <c r="D52" s="218"/>
      <c r="E52" s="218"/>
      <c r="F52" s="231"/>
      <c r="G52" s="232"/>
      <c r="H52" s="231"/>
      <c r="I52" s="232"/>
      <c r="J52" s="231"/>
      <c r="K52" s="232"/>
      <c r="L52" s="231"/>
      <c r="M52" s="232"/>
      <c r="N52" s="9"/>
      <c r="O52" s="215"/>
      <c r="P52" s="216"/>
      <c r="Q52" s="217"/>
      <c r="R52" s="217"/>
      <c r="S52" s="217"/>
      <c r="T52" s="217"/>
      <c r="U52" s="74" t="str">
        <f>IFERROR(IF(Q52="","",DATEDIF(Q52,period[期日],"Y")),"")</f>
        <v/>
      </c>
      <c r="V52" s="233" t="str">
        <f>IF($Q52="","",IFERROR(INDEX(age_gr[年齢Gr],MATCH($Q52,age_gr[基準日],1)),"一般"))</f>
        <v/>
      </c>
      <c r="W52" s="234"/>
      <c r="X52" s="39"/>
      <c r="Y52" s="39"/>
      <c r="Z52" s="39"/>
      <c r="AA52" s="235"/>
      <c r="AB52" s="236"/>
      <c r="AC52" s="219"/>
      <c r="AD52" s="219"/>
      <c r="AE52" s="219"/>
    </row>
    <row r="53" spans="2:31">
      <c r="B53" s="72">
        <v>42</v>
      </c>
      <c r="C53" s="218"/>
      <c r="D53" s="218"/>
      <c r="E53" s="218"/>
      <c r="F53" s="231"/>
      <c r="G53" s="232"/>
      <c r="H53" s="231"/>
      <c r="I53" s="232"/>
      <c r="J53" s="231"/>
      <c r="K53" s="232"/>
      <c r="L53" s="231"/>
      <c r="M53" s="232"/>
      <c r="N53" s="9"/>
      <c r="O53" s="215"/>
      <c r="P53" s="216"/>
      <c r="Q53" s="217"/>
      <c r="R53" s="217"/>
      <c r="S53" s="217"/>
      <c r="T53" s="217"/>
      <c r="U53" s="74" t="str">
        <f>IFERROR(IF(Q53="","",DATEDIF(Q53,period[期日],"Y")),"")</f>
        <v/>
      </c>
      <c r="V53" s="233" t="str">
        <f>IF($Q53="","",IFERROR(INDEX(age_gr[年齢Gr],MATCH($Q53,age_gr[基準日],1)),"一般"))</f>
        <v/>
      </c>
      <c r="W53" s="234"/>
      <c r="X53" s="39"/>
      <c r="Y53" s="39"/>
      <c r="Z53" s="39"/>
      <c r="AA53" s="235"/>
      <c r="AB53" s="236"/>
      <c r="AC53" s="219"/>
      <c r="AD53" s="219"/>
      <c r="AE53" s="219"/>
    </row>
    <row r="54" spans="2:31">
      <c r="B54" s="72">
        <v>43</v>
      </c>
      <c r="C54" s="218"/>
      <c r="D54" s="218"/>
      <c r="E54" s="218"/>
      <c r="F54" s="231"/>
      <c r="G54" s="232"/>
      <c r="H54" s="231"/>
      <c r="I54" s="232"/>
      <c r="J54" s="231"/>
      <c r="K54" s="232"/>
      <c r="L54" s="231"/>
      <c r="M54" s="232"/>
      <c r="N54" s="9"/>
      <c r="O54" s="215"/>
      <c r="P54" s="216"/>
      <c r="Q54" s="217"/>
      <c r="R54" s="217"/>
      <c r="S54" s="217"/>
      <c r="T54" s="217"/>
      <c r="U54" s="74" t="str">
        <f>IFERROR(IF(Q54="","",DATEDIF(Q54,period[期日],"Y")),"")</f>
        <v/>
      </c>
      <c r="V54" s="233" t="str">
        <f>IF($Q54="","",IFERROR(INDEX(age_gr[年齢Gr],MATCH($Q54,age_gr[基準日],1)),"一般"))</f>
        <v/>
      </c>
      <c r="W54" s="234"/>
      <c r="X54" s="39"/>
      <c r="Y54" s="39"/>
      <c r="Z54" s="39"/>
      <c r="AA54" s="235"/>
      <c r="AB54" s="236"/>
      <c r="AC54" s="219"/>
      <c r="AD54" s="219"/>
      <c r="AE54" s="219"/>
    </row>
    <row r="55" spans="2:31">
      <c r="B55" s="72">
        <v>44</v>
      </c>
      <c r="C55" s="218"/>
      <c r="D55" s="218"/>
      <c r="E55" s="218"/>
      <c r="F55" s="231"/>
      <c r="G55" s="232"/>
      <c r="H55" s="231"/>
      <c r="I55" s="232"/>
      <c r="J55" s="231"/>
      <c r="K55" s="232"/>
      <c r="L55" s="231"/>
      <c r="M55" s="232"/>
      <c r="N55" s="9"/>
      <c r="O55" s="215"/>
      <c r="P55" s="216"/>
      <c r="Q55" s="217"/>
      <c r="R55" s="217"/>
      <c r="S55" s="217"/>
      <c r="T55" s="217"/>
      <c r="U55" s="74" t="str">
        <f>IFERROR(IF(Q55="","",DATEDIF(Q55,period[期日],"Y")),"")</f>
        <v/>
      </c>
      <c r="V55" s="233" t="str">
        <f>IF($Q55="","",IFERROR(INDEX(age_gr[年齢Gr],MATCH($Q55,age_gr[基準日],1)),"一般"))</f>
        <v/>
      </c>
      <c r="W55" s="234"/>
      <c r="X55" s="39"/>
      <c r="Y55" s="39"/>
      <c r="Z55" s="39"/>
      <c r="AA55" s="235"/>
      <c r="AB55" s="236"/>
      <c r="AC55" s="219"/>
      <c r="AD55" s="219"/>
      <c r="AE55" s="219"/>
    </row>
    <row r="56" spans="2:31">
      <c r="B56" s="72">
        <v>45</v>
      </c>
      <c r="C56" s="218"/>
      <c r="D56" s="218"/>
      <c r="E56" s="218"/>
      <c r="F56" s="231"/>
      <c r="G56" s="232"/>
      <c r="H56" s="231"/>
      <c r="I56" s="232"/>
      <c r="J56" s="231"/>
      <c r="K56" s="232"/>
      <c r="L56" s="231"/>
      <c r="M56" s="232"/>
      <c r="N56" s="9"/>
      <c r="O56" s="215"/>
      <c r="P56" s="216"/>
      <c r="Q56" s="217"/>
      <c r="R56" s="217"/>
      <c r="S56" s="217"/>
      <c r="T56" s="217"/>
      <c r="U56" s="74" t="str">
        <f>IFERROR(IF(Q56="","",DATEDIF(Q56,period[期日],"Y")),"")</f>
        <v/>
      </c>
      <c r="V56" s="233" t="str">
        <f>IF($Q56="","",IFERROR(INDEX(age_gr[年齢Gr],MATCH($Q56,age_gr[基準日],1)),"一般"))</f>
        <v/>
      </c>
      <c r="W56" s="234"/>
      <c r="X56" s="39"/>
      <c r="Y56" s="39"/>
      <c r="Z56" s="39"/>
      <c r="AA56" s="235"/>
      <c r="AB56" s="236"/>
      <c r="AC56" s="219"/>
      <c r="AD56" s="219"/>
      <c r="AE56" s="219"/>
    </row>
    <row r="57" spans="2:31">
      <c r="B57" s="72">
        <v>46</v>
      </c>
      <c r="C57" s="218"/>
      <c r="D57" s="218"/>
      <c r="E57" s="218"/>
      <c r="F57" s="231"/>
      <c r="G57" s="232"/>
      <c r="H57" s="231"/>
      <c r="I57" s="232"/>
      <c r="J57" s="231"/>
      <c r="K57" s="232"/>
      <c r="L57" s="231"/>
      <c r="M57" s="232"/>
      <c r="N57" s="9"/>
      <c r="O57" s="215"/>
      <c r="P57" s="216"/>
      <c r="Q57" s="217"/>
      <c r="R57" s="217"/>
      <c r="S57" s="217"/>
      <c r="T57" s="217"/>
      <c r="U57" s="74" t="str">
        <f>IFERROR(IF(Q57="","",DATEDIF(Q57,period[期日],"Y")),"")</f>
        <v/>
      </c>
      <c r="V57" s="233" t="str">
        <f>IF($Q57="","",IFERROR(INDEX(age_gr[年齢Gr],MATCH($Q57,age_gr[基準日],1)),"一般"))</f>
        <v/>
      </c>
      <c r="W57" s="234"/>
      <c r="X57" s="39"/>
      <c r="Y57" s="39"/>
      <c r="Z57" s="39"/>
      <c r="AA57" s="235"/>
      <c r="AB57" s="236"/>
      <c r="AC57" s="219"/>
      <c r="AD57" s="219"/>
      <c r="AE57" s="219"/>
    </row>
    <row r="58" spans="2:31">
      <c r="B58" s="72">
        <v>47</v>
      </c>
      <c r="C58" s="218"/>
      <c r="D58" s="218"/>
      <c r="E58" s="218"/>
      <c r="F58" s="231"/>
      <c r="G58" s="232"/>
      <c r="H58" s="231"/>
      <c r="I58" s="232"/>
      <c r="J58" s="231"/>
      <c r="K58" s="232"/>
      <c r="L58" s="231"/>
      <c r="M58" s="232"/>
      <c r="N58" s="9"/>
      <c r="O58" s="215"/>
      <c r="P58" s="216"/>
      <c r="Q58" s="217"/>
      <c r="R58" s="217"/>
      <c r="S58" s="217"/>
      <c r="T58" s="217"/>
      <c r="U58" s="74" t="str">
        <f>IFERROR(IF(Q58="","",DATEDIF(Q58,period[期日],"Y")),"")</f>
        <v/>
      </c>
      <c r="V58" s="233" t="str">
        <f>IF($Q58="","",IFERROR(INDEX(age_gr[年齢Gr],MATCH($Q58,age_gr[基準日],1)),"一般"))</f>
        <v/>
      </c>
      <c r="W58" s="234"/>
      <c r="X58" s="39"/>
      <c r="Y58" s="39"/>
      <c r="Z58" s="39"/>
      <c r="AA58" s="235"/>
      <c r="AB58" s="236"/>
      <c r="AC58" s="219"/>
      <c r="AD58" s="219"/>
      <c r="AE58" s="219"/>
    </row>
    <row r="59" spans="2:31">
      <c r="B59" s="72">
        <v>48</v>
      </c>
      <c r="C59" s="218"/>
      <c r="D59" s="218"/>
      <c r="E59" s="218"/>
      <c r="F59" s="231"/>
      <c r="G59" s="232"/>
      <c r="H59" s="231"/>
      <c r="I59" s="232"/>
      <c r="J59" s="231"/>
      <c r="K59" s="232"/>
      <c r="L59" s="231"/>
      <c r="M59" s="232"/>
      <c r="N59" s="9"/>
      <c r="O59" s="215"/>
      <c r="P59" s="216"/>
      <c r="Q59" s="217"/>
      <c r="R59" s="217"/>
      <c r="S59" s="217"/>
      <c r="T59" s="217"/>
      <c r="U59" s="74" t="str">
        <f>IFERROR(IF(Q59="","",DATEDIF(Q59,period[期日],"Y")),"")</f>
        <v/>
      </c>
      <c r="V59" s="233" t="str">
        <f>IF($Q59="","",IFERROR(INDEX(age_gr[年齢Gr],MATCH($Q59,age_gr[基準日],1)),"一般"))</f>
        <v/>
      </c>
      <c r="W59" s="234"/>
      <c r="X59" s="39"/>
      <c r="Y59" s="39"/>
      <c r="Z59" s="39"/>
      <c r="AA59" s="235"/>
      <c r="AB59" s="236"/>
      <c r="AC59" s="219"/>
      <c r="AD59" s="219"/>
      <c r="AE59" s="219"/>
    </row>
    <row r="60" spans="2:31">
      <c r="B60" s="72">
        <v>49</v>
      </c>
      <c r="C60" s="218"/>
      <c r="D60" s="218"/>
      <c r="E60" s="218"/>
      <c r="F60" s="231"/>
      <c r="G60" s="232"/>
      <c r="H60" s="231"/>
      <c r="I60" s="232"/>
      <c r="J60" s="231"/>
      <c r="K60" s="232"/>
      <c r="L60" s="231"/>
      <c r="M60" s="232"/>
      <c r="N60" s="9"/>
      <c r="O60" s="215"/>
      <c r="P60" s="216"/>
      <c r="Q60" s="217"/>
      <c r="R60" s="217"/>
      <c r="S60" s="217"/>
      <c r="T60" s="217"/>
      <c r="U60" s="74" t="str">
        <f>IFERROR(IF(Q60="","",DATEDIF(Q60,period[期日],"Y")),"")</f>
        <v/>
      </c>
      <c r="V60" s="233" t="str">
        <f>IF($Q60="","",IFERROR(INDEX(age_gr[年齢Gr],MATCH($Q60,age_gr[基準日],1)),"一般"))</f>
        <v/>
      </c>
      <c r="W60" s="234"/>
      <c r="X60" s="39"/>
      <c r="Y60" s="39"/>
      <c r="Z60" s="39"/>
      <c r="AA60" s="235"/>
      <c r="AB60" s="236"/>
      <c r="AC60" s="219"/>
      <c r="AD60" s="219"/>
      <c r="AE60" s="219"/>
    </row>
    <row r="61" spans="2:31">
      <c r="B61" s="72">
        <v>50</v>
      </c>
      <c r="C61" s="218"/>
      <c r="D61" s="218"/>
      <c r="E61" s="218"/>
      <c r="F61" s="231"/>
      <c r="G61" s="232"/>
      <c r="H61" s="231"/>
      <c r="I61" s="232"/>
      <c r="J61" s="231"/>
      <c r="K61" s="232"/>
      <c r="L61" s="231"/>
      <c r="M61" s="232"/>
      <c r="N61" s="9"/>
      <c r="O61" s="215"/>
      <c r="P61" s="216"/>
      <c r="Q61" s="217"/>
      <c r="R61" s="217"/>
      <c r="S61" s="217"/>
      <c r="T61" s="217"/>
      <c r="U61" s="74" t="str">
        <f>IFERROR(IF(Q61="","",DATEDIF(Q61,period[期日],"Y")),"")</f>
        <v/>
      </c>
      <c r="V61" s="233" t="str">
        <f>IF($Q61="","",IFERROR(INDEX(age_gr[年齢Gr],MATCH($Q61,age_gr[基準日],1)),"一般"))</f>
        <v/>
      </c>
      <c r="W61" s="234"/>
      <c r="X61" s="39"/>
      <c r="Y61" s="39"/>
      <c r="Z61" s="39"/>
      <c r="AA61" s="235"/>
      <c r="AB61" s="236"/>
      <c r="AC61" s="219"/>
      <c r="AD61" s="219"/>
      <c r="AE61" s="219"/>
    </row>
    <row r="62" spans="2:31">
      <c r="B62" s="72">
        <v>51</v>
      </c>
      <c r="C62" s="218"/>
      <c r="D62" s="218"/>
      <c r="E62" s="218"/>
      <c r="F62" s="231"/>
      <c r="G62" s="232"/>
      <c r="H62" s="231"/>
      <c r="I62" s="232"/>
      <c r="J62" s="231"/>
      <c r="K62" s="232"/>
      <c r="L62" s="231"/>
      <c r="M62" s="232"/>
      <c r="N62" s="9"/>
      <c r="O62" s="215"/>
      <c r="P62" s="216"/>
      <c r="Q62" s="217"/>
      <c r="R62" s="217"/>
      <c r="S62" s="217"/>
      <c r="T62" s="217"/>
      <c r="U62" s="74" t="str">
        <f>IFERROR(IF(Q62="","",DATEDIF(Q62,period[期日],"Y")),"")</f>
        <v/>
      </c>
      <c r="V62" s="233" t="str">
        <f>IF($Q62="","",IFERROR(INDEX(age_gr[年齢Gr],MATCH($Q62,age_gr[基準日],1)),"一般"))</f>
        <v/>
      </c>
      <c r="W62" s="234"/>
      <c r="X62" s="39"/>
      <c r="Y62" s="39"/>
      <c r="Z62" s="39"/>
      <c r="AA62" s="235"/>
      <c r="AB62" s="236"/>
      <c r="AC62" s="219"/>
      <c r="AD62" s="219"/>
      <c r="AE62" s="219"/>
    </row>
    <row r="63" spans="2:31">
      <c r="B63" s="72">
        <v>52</v>
      </c>
      <c r="C63" s="218"/>
      <c r="D63" s="218"/>
      <c r="E63" s="218"/>
      <c r="F63" s="231"/>
      <c r="G63" s="232"/>
      <c r="H63" s="231"/>
      <c r="I63" s="232"/>
      <c r="J63" s="231"/>
      <c r="K63" s="232"/>
      <c r="L63" s="231"/>
      <c r="M63" s="232"/>
      <c r="N63" s="9"/>
      <c r="O63" s="215"/>
      <c r="P63" s="216"/>
      <c r="Q63" s="217"/>
      <c r="R63" s="217"/>
      <c r="S63" s="217"/>
      <c r="T63" s="217"/>
      <c r="U63" s="74" t="str">
        <f>IFERROR(IF(Q63="","",DATEDIF(Q63,period[期日],"Y")),"")</f>
        <v/>
      </c>
      <c r="V63" s="233" t="str">
        <f>IF($Q63="","",IFERROR(INDEX(age_gr[年齢Gr],MATCH($Q63,age_gr[基準日],1)),"一般"))</f>
        <v/>
      </c>
      <c r="W63" s="234"/>
      <c r="X63" s="39"/>
      <c r="Y63" s="39"/>
      <c r="Z63" s="39"/>
      <c r="AA63" s="235"/>
      <c r="AB63" s="236"/>
      <c r="AC63" s="219"/>
      <c r="AD63" s="219"/>
      <c r="AE63" s="219"/>
    </row>
    <row r="64" spans="2:31">
      <c r="B64" s="72">
        <v>53</v>
      </c>
      <c r="C64" s="218"/>
      <c r="D64" s="218"/>
      <c r="E64" s="218"/>
      <c r="F64" s="231"/>
      <c r="G64" s="232"/>
      <c r="H64" s="231"/>
      <c r="I64" s="232"/>
      <c r="J64" s="231"/>
      <c r="K64" s="232"/>
      <c r="L64" s="231"/>
      <c r="M64" s="232"/>
      <c r="N64" s="9"/>
      <c r="O64" s="215"/>
      <c r="P64" s="216"/>
      <c r="Q64" s="217"/>
      <c r="R64" s="217"/>
      <c r="S64" s="217"/>
      <c r="T64" s="217"/>
      <c r="U64" s="74" t="str">
        <f>IFERROR(IF(Q64="","",DATEDIF(Q64,period[期日],"Y")),"")</f>
        <v/>
      </c>
      <c r="V64" s="233" t="str">
        <f>IF($Q64="","",IFERROR(INDEX(age_gr[年齢Gr],MATCH($Q64,age_gr[基準日],1)),"一般"))</f>
        <v/>
      </c>
      <c r="W64" s="234"/>
      <c r="X64" s="39"/>
      <c r="Y64" s="39"/>
      <c r="Z64" s="39"/>
      <c r="AA64" s="235"/>
      <c r="AB64" s="236"/>
      <c r="AC64" s="219"/>
      <c r="AD64" s="219"/>
      <c r="AE64" s="219"/>
    </row>
    <row r="65" spans="2:31">
      <c r="B65" s="72">
        <v>54</v>
      </c>
      <c r="C65" s="218"/>
      <c r="D65" s="218"/>
      <c r="E65" s="218"/>
      <c r="F65" s="231"/>
      <c r="G65" s="232"/>
      <c r="H65" s="231"/>
      <c r="I65" s="232"/>
      <c r="J65" s="231"/>
      <c r="K65" s="232"/>
      <c r="L65" s="231"/>
      <c r="M65" s="232"/>
      <c r="N65" s="9"/>
      <c r="O65" s="215"/>
      <c r="P65" s="216"/>
      <c r="Q65" s="217"/>
      <c r="R65" s="217"/>
      <c r="S65" s="217"/>
      <c r="T65" s="217"/>
      <c r="U65" s="74" t="str">
        <f>IFERROR(IF(Q65="","",DATEDIF(Q65,period[期日],"Y")),"")</f>
        <v/>
      </c>
      <c r="V65" s="233" t="str">
        <f>IF($Q65="","",IFERROR(INDEX(age_gr[年齢Gr],MATCH($Q65,age_gr[基準日],1)),"一般"))</f>
        <v/>
      </c>
      <c r="W65" s="234"/>
      <c r="X65" s="39"/>
      <c r="Y65" s="39"/>
      <c r="Z65" s="39"/>
      <c r="AA65" s="235"/>
      <c r="AB65" s="236"/>
      <c r="AC65" s="219"/>
      <c r="AD65" s="219"/>
      <c r="AE65" s="219"/>
    </row>
    <row r="66" spans="2:31">
      <c r="B66" s="72">
        <v>55</v>
      </c>
      <c r="C66" s="218"/>
      <c r="D66" s="218"/>
      <c r="E66" s="218"/>
      <c r="F66" s="231"/>
      <c r="G66" s="232"/>
      <c r="H66" s="231"/>
      <c r="I66" s="232"/>
      <c r="J66" s="231"/>
      <c r="K66" s="232"/>
      <c r="L66" s="231"/>
      <c r="M66" s="232"/>
      <c r="N66" s="9"/>
      <c r="O66" s="215"/>
      <c r="P66" s="216"/>
      <c r="Q66" s="217"/>
      <c r="R66" s="217"/>
      <c r="S66" s="217"/>
      <c r="T66" s="217"/>
      <c r="U66" s="74" t="str">
        <f>IFERROR(IF(Q66="","",DATEDIF(Q66,period[期日],"Y")),"")</f>
        <v/>
      </c>
      <c r="V66" s="233" t="str">
        <f>IF($Q66="","",IFERROR(INDEX(age_gr[年齢Gr],MATCH($Q66,age_gr[基準日],1)),"一般"))</f>
        <v/>
      </c>
      <c r="W66" s="234"/>
      <c r="X66" s="39"/>
      <c r="Y66" s="39"/>
      <c r="Z66" s="39"/>
      <c r="AA66" s="235"/>
      <c r="AB66" s="236"/>
      <c r="AC66" s="219"/>
      <c r="AD66" s="219"/>
      <c r="AE66" s="219"/>
    </row>
    <row r="67" spans="2:31">
      <c r="B67" s="72">
        <v>56</v>
      </c>
      <c r="C67" s="218"/>
      <c r="D67" s="218"/>
      <c r="E67" s="218"/>
      <c r="F67" s="231"/>
      <c r="G67" s="232"/>
      <c r="H67" s="231"/>
      <c r="I67" s="232"/>
      <c r="J67" s="231"/>
      <c r="K67" s="232"/>
      <c r="L67" s="231"/>
      <c r="M67" s="232"/>
      <c r="N67" s="9"/>
      <c r="O67" s="215"/>
      <c r="P67" s="216"/>
      <c r="Q67" s="217"/>
      <c r="R67" s="217"/>
      <c r="S67" s="217"/>
      <c r="T67" s="217"/>
      <c r="U67" s="74" t="str">
        <f>IFERROR(IF(Q67="","",DATEDIF(Q67,period[期日],"Y")),"")</f>
        <v/>
      </c>
      <c r="V67" s="233" t="str">
        <f>IF($Q67="","",IFERROR(INDEX(age_gr[年齢Gr],MATCH($Q67,age_gr[基準日],1)),"一般"))</f>
        <v/>
      </c>
      <c r="W67" s="234"/>
      <c r="X67" s="39"/>
      <c r="Y67" s="39"/>
      <c r="Z67" s="39"/>
      <c r="AA67" s="235"/>
      <c r="AB67" s="236"/>
      <c r="AC67" s="219"/>
      <c r="AD67" s="219"/>
      <c r="AE67" s="219"/>
    </row>
    <row r="68" spans="2:31">
      <c r="B68" s="72">
        <v>57</v>
      </c>
      <c r="C68" s="218"/>
      <c r="D68" s="218"/>
      <c r="E68" s="218"/>
      <c r="F68" s="231"/>
      <c r="G68" s="232"/>
      <c r="H68" s="231"/>
      <c r="I68" s="232"/>
      <c r="J68" s="231"/>
      <c r="K68" s="232"/>
      <c r="L68" s="231"/>
      <c r="M68" s="232"/>
      <c r="N68" s="9"/>
      <c r="O68" s="215"/>
      <c r="P68" s="216"/>
      <c r="Q68" s="217"/>
      <c r="R68" s="217"/>
      <c r="S68" s="217"/>
      <c r="T68" s="217"/>
      <c r="U68" s="74" t="str">
        <f>IFERROR(IF(Q68="","",DATEDIF(Q68,period[期日],"Y")),"")</f>
        <v/>
      </c>
      <c r="V68" s="233" t="str">
        <f>IF($Q68="","",IFERROR(INDEX(age_gr[年齢Gr],MATCH($Q68,age_gr[基準日],1)),"一般"))</f>
        <v/>
      </c>
      <c r="W68" s="234"/>
      <c r="X68" s="39"/>
      <c r="Y68" s="39"/>
      <c r="Z68" s="39"/>
      <c r="AA68" s="235"/>
      <c r="AB68" s="236"/>
      <c r="AC68" s="219"/>
      <c r="AD68" s="219"/>
      <c r="AE68" s="219"/>
    </row>
    <row r="69" spans="2:31">
      <c r="B69" s="72">
        <v>58</v>
      </c>
      <c r="C69" s="218"/>
      <c r="D69" s="218"/>
      <c r="E69" s="218"/>
      <c r="F69" s="231"/>
      <c r="G69" s="232"/>
      <c r="H69" s="231"/>
      <c r="I69" s="232"/>
      <c r="J69" s="231"/>
      <c r="K69" s="232"/>
      <c r="L69" s="231"/>
      <c r="M69" s="232"/>
      <c r="N69" s="9"/>
      <c r="O69" s="215"/>
      <c r="P69" s="216"/>
      <c r="Q69" s="217"/>
      <c r="R69" s="217"/>
      <c r="S69" s="217"/>
      <c r="T69" s="217"/>
      <c r="U69" s="74" t="str">
        <f>IFERROR(IF(Q69="","",DATEDIF(Q69,period[期日],"Y")),"")</f>
        <v/>
      </c>
      <c r="V69" s="233" t="str">
        <f>IF($Q69="","",IFERROR(INDEX(age_gr[年齢Gr],MATCH($Q69,age_gr[基準日],1)),"一般"))</f>
        <v/>
      </c>
      <c r="W69" s="234"/>
      <c r="X69" s="39"/>
      <c r="Y69" s="39"/>
      <c r="Z69" s="39"/>
      <c r="AA69" s="235"/>
      <c r="AB69" s="236"/>
      <c r="AC69" s="219"/>
      <c r="AD69" s="219"/>
      <c r="AE69" s="219"/>
    </row>
    <row r="70" spans="2:31">
      <c r="B70" s="72">
        <v>59</v>
      </c>
      <c r="C70" s="218"/>
      <c r="D70" s="218"/>
      <c r="E70" s="218"/>
      <c r="F70" s="231"/>
      <c r="G70" s="232"/>
      <c r="H70" s="231"/>
      <c r="I70" s="232"/>
      <c r="J70" s="231"/>
      <c r="K70" s="232"/>
      <c r="L70" s="231"/>
      <c r="M70" s="232"/>
      <c r="N70" s="9"/>
      <c r="O70" s="215"/>
      <c r="P70" s="216"/>
      <c r="Q70" s="217"/>
      <c r="R70" s="217"/>
      <c r="S70" s="217"/>
      <c r="T70" s="217"/>
      <c r="U70" s="74" t="str">
        <f>IFERROR(IF(Q70="","",DATEDIF(Q70,period[期日],"Y")),"")</f>
        <v/>
      </c>
      <c r="V70" s="233" t="str">
        <f>IF($Q70="","",IFERROR(INDEX(age_gr[年齢Gr],MATCH($Q70,age_gr[基準日],1)),"一般"))</f>
        <v/>
      </c>
      <c r="W70" s="234"/>
      <c r="X70" s="39"/>
      <c r="Y70" s="39"/>
      <c r="Z70" s="39"/>
      <c r="AA70" s="235"/>
      <c r="AB70" s="236"/>
      <c r="AC70" s="219"/>
      <c r="AD70" s="219"/>
      <c r="AE70" s="219"/>
    </row>
    <row r="71" spans="2:31">
      <c r="B71" s="72">
        <v>60</v>
      </c>
      <c r="C71" s="218"/>
      <c r="D71" s="218"/>
      <c r="E71" s="218"/>
      <c r="F71" s="231"/>
      <c r="G71" s="232"/>
      <c r="H71" s="231"/>
      <c r="I71" s="232"/>
      <c r="J71" s="231"/>
      <c r="K71" s="232"/>
      <c r="L71" s="231"/>
      <c r="M71" s="232"/>
      <c r="N71" s="9"/>
      <c r="O71" s="215"/>
      <c r="P71" s="216"/>
      <c r="Q71" s="217"/>
      <c r="R71" s="217"/>
      <c r="S71" s="217"/>
      <c r="T71" s="217"/>
      <c r="U71" s="74" t="str">
        <f>IFERROR(IF(Q71="","",DATEDIF(Q71,period[期日],"Y")),"")</f>
        <v/>
      </c>
      <c r="V71" s="233" t="str">
        <f>IF($Q71="","",IFERROR(INDEX(age_gr[年齢Gr],MATCH($Q71,age_gr[基準日],1)),"一般"))</f>
        <v/>
      </c>
      <c r="W71" s="234"/>
      <c r="X71" s="39"/>
      <c r="Y71" s="39"/>
      <c r="Z71" s="39"/>
      <c r="AA71" s="235"/>
      <c r="AB71" s="236"/>
      <c r="AC71" s="219"/>
      <c r="AD71" s="219"/>
      <c r="AE71" s="219"/>
    </row>
    <row r="72" spans="2:31">
      <c r="B72" s="72">
        <v>61</v>
      </c>
      <c r="C72" s="218"/>
      <c r="D72" s="218"/>
      <c r="E72" s="218"/>
      <c r="F72" s="231"/>
      <c r="G72" s="232"/>
      <c r="H72" s="231"/>
      <c r="I72" s="232"/>
      <c r="J72" s="231"/>
      <c r="K72" s="232"/>
      <c r="L72" s="231"/>
      <c r="M72" s="232"/>
      <c r="N72" s="9"/>
      <c r="O72" s="215"/>
      <c r="P72" s="216"/>
      <c r="Q72" s="217"/>
      <c r="R72" s="217"/>
      <c r="S72" s="217"/>
      <c r="T72" s="217"/>
      <c r="U72" s="74" t="str">
        <f>IFERROR(IF(Q72="","",DATEDIF(Q72,period[期日],"Y")),"")</f>
        <v/>
      </c>
      <c r="V72" s="233" t="str">
        <f>IF($Q72="","",IFERROR(INDEX(age_gr[年齢Gr],MATCH($Q72,age_gr[基準日],1)),"一般"))</f>
        <v/>
      </c>
      <c r="W72" s="234"/>
      <c r="X72" s="39"/>
      <c r="Y72" s="39"/>
      <c r="Z72" s="39"/>
      <c r="AA72" s="235"/>
      <c r="AB72" s="236"/>
      <c r="AC72" s="219"/>
      <c r="AD72" s="219"/>
      <c r="AE72" s="219"/>
    </row>
    <row r="73" spans="2:31">
      <c r="B73" s="72">
        <v>62</v>
      </c>
      <c r="C73" s="218"/>
      <c r="D73" s="218"/>
      <c r="E73" s="218"/>
      <c r="F73" s="231"/>
      <c r="G73" s="232"/>
      <c r="H73" s="231"/>
      <c r="I73" s="232"/>
      <c r="J73" s="231"/>
      <c r="K73" s="232"/>
      <c r="L73" s="231"/>
      <c r="M73" s="232"/>
      <c r="N73" s="9"/>
      <c r="O73" s="215"/>
      <c r="P73" s="216"/>
      <c r="Q73" s="217"/>
      <c r="R73" s="217"/>
      <c r="S73" s="217"/>
      <c r="T73" s="217"/>
      <c r="U73" s="74" t="str">
        <f>IFERROR(IF(Q73="","",DATEDIF(Q73,period[期日],"Y")),"")</f>
        <v/>
      </c>
      <c r="V73" s="233" t="str">
        <f>IF($Q73="","",IFERROR(INDEX(age_gr[年齢Gr],MATCH($Q73,age_gr[基準日],1)),"一般"))</f>
        <v/>
      </c>
      <c r="W73" s="234"/>
      <c r="X73" s="39"/>
      <c r="Y73" s="39"/>
      <c r="Z73" s="39"/>
      <c r="AA73" s="235"/>
      <c r="AB73" s="236"/>
      <c r="AC73" s="219"/>
      <c r="AD73" s="219"/>
      <c r="AE73" s="219"/>
    </row>
    <row r="74" spans="2:31">
      <c r="B74" s="72">
        <v>63</v>
      </c>
      <c r="C74" s="218"/>
      <c r="D74" s="218"/>
      <c r="E74" s="218"/>
      <c r="F74" s="231"/>
      <c r="G74" s="232"/>
      <c r="H74" s="231"/>
      <c r="I74" s="232"/>
      <c r="J74" s="231"/>
      <c r="K74" s="232"/>
      <c r="L74" s="231"/>
      <c r="M74" s="232"/>
      <c r="N74" s="9"/>
      <c r="O74" s="215"/>
      <c r="P74" s="216"/>
      <c r="Q74" s="217"/>
      <c r="R74" s="217"/>
      <c r="S74" s="217"/>
      <c r="T74" s="217"/>
      <c r="U74" s="74" t="str">
        <f>IFERROR(IF(Q74="","",DATEDIF(Q74,period[期日],"Y")),"")</f>
        <v/>
      </c>
      <c r="V74" s="233" t="str">
        <f>IF($Q74="","",IFERROR(INDEX(age_gr[年齢Gr],MATCH($Q74,age_gr[基準日],1)),"一般"))</f>
        <v/>
      </c>
      <c r="W74" s="234"/>
      <c r="X74" s="39"/>
      <c r="Y74" s="39"/>
      <c r="Z74" s="39"/>
      <c r="AA74" s="235"/>
      <c r="AB74" s="236"/>
      <c r="AC74" s="219"/>
      <c r="AD74" s="219"/>
      <c r="AE74" s="219"/>
    </row>
    <row r="75" spans="2:31">
      <c r="B75" s="72">
        <v>64</v>
      </c>
      <c r="C75" s="218"/>
      <c r="D75" s="218"/>
      <c r="E75" s="218"/>
      <c r="F75" s="231"/>
      <c r="G75" s="232"/>
      <c r="H75" s="231"/>
      <c r="I75" s="232"/>
      <c r="J75" s="231"/>
      <c r="K75" s="232"/>
      <c r="L75" s="231"/>
      <c r="M75" s="232"/>
      <c r="N75" s="9"/>
      <c r="O75" s="215"/>
      <c r="P75" s="216"/>
      <c r="Q75" s="217"/>
      <c r="R75" s="217"/>
      <c r="S75" s="217"/>
      <c r="T75" s="217"/>
      <c r="U75" s="74" t="str">
        <f>IFERROR(IF(Q75="","",DATEDIF(Q75,period[期日],"Y")),"")</f>
        <v/>
      </c>
      <c r="V75" s="233" t="str">
        <f>IF($Q75="","",IFERROR(INDEX(age_gr[年齢Gr],MATCH($Q75,age_gr[基準日],1)),"一般"))</f>
        <v/>
      </c>
      <c r="W75" s="234"/>
      <c r="X75" s="39"/>
      <c r="Y75" s="39"/>
      <c r="Z75" s="39"/>
      <c r="AA75" s="235"/>
      <c r="AB75" s="236"/>
      <c r="AC75" s="219"/>
      <c r="AD75" s="219"/>
      <c r="AE75" s="219"/>
    </row>
    <row r="76" spans="2:31">
      <c r="B76" s="72">
        <v>65</v>
      </c>
      <c r="C76" s="218"/>
      <c r="D76" s="218"/>
      <c r="E76" s="218"/>
      <c r="F76" s="231"/>
      <c r="G76" s="232"/>
      <c r="H76" s="231"/>
      <c r="I76" s="232"/>
      <c r="J76" s="231"/>
      <c r="K76" s="232"/>
      <c r="L76" s="231"/>
      <c r="M76" s="232"/>
      <c r="N76" s="9"/>
      <c r="O76" s="215"/>
      <c r="P76" s="216"/>
      <c r="Q76" s="217"/>
      <c r="R76" s="217"/>
      <c r="S76" s="217"/>
      <c r="T76" s="217"/>
      <c r="U76" s="74" t="str">
        <f>IFERROR(IF(Q76="","",DATEDIF(Q76,period[期日],"Y")),"")</f>
        <v/>
      </c>
      <c r="V76" s="233" t="str">
        <f>IF($Q76="","",IFERROR(INDEX(age_gr[年齢Gr],MATCH($Q76,age_gr[基準日],1)),"一般"))</f>
        <v/>
      </c>
      <c r="W76" s="234"/>
      <c r="X76" s="39"/>
      <c r="Y76" s="39"/>
      <c r="Z76" s="39"/>
      <c r="AA76" s="235"/>
      <c r="AB76" s="236"/>
      <c r="AC76" s="219"/>
      <c r="AD76" s="219"/>
      <c r="AE76" s="219"/>
    </row>
    <row r="77" spans="2:31">
      <c r="B77" s="72">
        <v>66</v>
      </c>
      <c r="C77" s="218"/>
      <c r="D77" s="218"/>
      <c r="E77" s="218"/>
      <c r="F77" s="231"/>
      <c r="G77" s="232"/>
      <c r="H77" s="231"/>
      <c r="I77" s="232"/>
      <c r="J77" s="231"/>
      <c r="K77" s="232"/>
      <c r="L77" s="231"/>
      <c r="M77" s="232"/>
      <c r="N77" s="9"/>
      <c r="O77" s="215"/>
      <c r="P77" s="216"/>
      <c r="Q77" s="217"/>
      <c r="R77" s="217"/>
      <c r="S77" s="217"/>
      <c r="T77" s="217"/>
      <c r="U77" s="74" t="str">
        <f>IFERROR(IF(Q77="","",DATEDIF(Q77,period[期日],"Y")),"")</f>
        <v/>
      </c>
      <c r="V77" s="233" t="str">
        <f>IF($Q77="","",IFERROR(INDEX(age_gr[年齢Gr],MATCH($Q77,age_gr[基準日],1)),"一般"))</f>
        <v/>
      </c>
      <c r="W77" s="234"/>
      <c r="X77" s="39"/>
      <c r="Y77" s="39"/>
      <c r="Z77" s="39"/>
      <c r="AA77" s="235"/>
      <c r="AB77" s="236"/>
      <c r="AC77" s="219"/>
      <c r="AD77" s="219"/>
      <c r="AE77" s="219"/>
    </row>
    <row r="78" spans="2:31">
      <c r="B78" s="72">
        <v>67</v>
      </c>
      <c r="C78" s="218"/>
      <c r="D78" s="218"/>
      <c r="E78" s="218"/>
      <c r="F78" s="231"/>
      <c r="G78" s="232"/>
      <c r="H78" s="231"/>
      <c r="I78" s="232"/>
      <c r="J78" s="231"/>
      <c r="K78" s="232"/>
      <c r="L78" s="231"/>
      <c r="M78" s="232"/>
      <c r="N78" s="9"/>
      <c r="O78" s="215"/>
      <c r="P78" s="216"/>
      <c r="Q78" s="217"/>
      <c r="R78" s="217"/>
      <c r="S78" s="217"/>
      <c r="T78" s="217"/>
      <c r="U78" s="74" t="str">
        <f>IFERROR(IF(Q78="","",DATEDIF(Q78,period[期日],"Y")),"")</f>
        <v/>
      </c>
      <c r="V78" s="233" t="str">
        <f>IF($Q78="","",IFERROR(INDEX(age_gr[年齢Gr],MATCH($Q78,age_gr[基準日],1)),"一般"))</f>
        <v/>
      </c>
      <c r="W78" s="234"/>
      <c r="X78" s="39"/>
      <c r="Y78" s="39"/>
      <c r="Z78" s="39"/>
      <c r="AA78" s="235"/>
      <c r="AB78" s="236"/>
      <c r="AC78" s="219"/>
      <c r="AD78" s="219"/>
      <c r="AE78" s="219"/>
    </row>
    <row r="79" spans="2:31">
      <c r="B79" s="72">
        <v>68</v>
      </c>
      <c r="C79" s="218"/>
      <c r="D79" s="218"/>
      <c r="E79" s="218"/>
      <c r="F79" s="231"/>
      <c r="G79" s="232"/>
      <c r="H79" s="231"/>
      <c r="I79" s="232"/>
      <c r="J79" s="231"/>
      <c r="K79" s="232"/>
      <c r="L79" s="231"/>
      <c r="M79" s="232"/>
      <c r="N79" s="9"/>
      <c r="O79" s="215"/>
      <c r="P79" s="216"/>
      <c r="Q79" s="217"/>
      <c r="R79" s="217"/>
      <c r="S79" s="217"/>
      <c r="T79" s="217"/>
      <c r="U79" s="74" t="str">
        <f>IFERROR(IF(Q79="","",DATEDIF(Q79,period[期日],"Y")),"")</f>
        <v/>
      </c>
      <c r="V79" s="233" t="str">
        <f>IF($Q79="","",IFERROR(INDEX(age_gr[年齢Gr],MATCH($Q79,age_gr[基準日],1)),"一般"))</f>
        <v/>
      </c>
      <c r="W79" s="234"/>
      <c r="X79" s="39"/>
      <c r="Y79" s="39"/>
      <c r="Z79" s="39"/>
      <c r="AA79" s="235"/>
      <c r="AB79" s="236"/>
      <c r="AC79" s="219"/>
      <c r="AD79" s="219"/>
      <c r="AE79" s="219"/>
    </row>
    <row r="80" spans="2:31">
      <c r="B80" s="72">
        <v>69</v>
      </c>
      <c r="C80" s="218"/>
      <c r="D80" s="218"/>
      <c r="E80" s="218"/>
      <c r="F80" s="231"/>
      <c r="G80" s="232"/>
      <c r="H80" s="231"/>
      <c r="I80" s="232"/>
      <c r="J80" s="231"/>
      <c r="K80" s="232"/>
      <c r="L80" s="231"/>
      <c r="M80" s="232"/>
      <c r="N80" s="9"/>
      <c r="O80" s="215"/>
      <c r="P80" s="216"/>
      <c r="Q80" s="217"/>
      <c r="R80" s="217"/>
      <c r="S80" s="217"/>
      <c r="T80" s="217"/>
      <c r="U80" s="74" t="str">
        <f>IFERROR(IF(Q80="","",DATEDIF(Q80,period[期日],"Y")),"")</f>
        <v/>
      </c>
      <c r="V80" s="233" t="str">
        <f>IF($Q80="","",IFERROR(INDEX(age_gr[年齢Gr],MATCH($Q80,age_gr[基準日],1)),"一般"))</f>
        <v/>
      </c>
      <c r="W80" s="234"/>
      <c r="X80" s="39"/>
      <c r="Y80" s="39"/>
      <c r="Z80" s="39"/>
      <c r="AA80" s="235"/>
      <c r="AB80" s="236"/>
      <c r="AC80" s="219"/>
      <c r="AD80" s="219"/>
      <c r="AE80" s="219"/>
    </row>
    <row r="81" spans="2:31">
      <c r="B81" s="72">
        <v>70</v>
      </c>
      <c r="C81" s="218"/>
      <c r="D81" s="218"/>
      <c r="E81" s="218"/>
      <c r="F81" s="231"/>
      <c r="G81" s="232"/>
      <c r="H81" s="231"/>
      <c r="I81" s="232"/>
      <c r="J81" s="231"/>
      <c r="K81" s="232"/>
      <c r="L81" s="231"/>
      <c r="M81" s="232"/>
      <c r="N81" s="9"/>
      <c r="O81" s="215"/>
      <c r="P81" s="216"/>
      <c r="Q81" s="217"/>
      <c r="R81" s="217"/>
      <c r="S81" s="217"/>
      <c r="T81" s="217"/>
      <c r="U81" s="74" t="str">
        <f>IFERROR(IF(Q81="","",DATEDIF(Q81,period[期日],"Y")),"")</f>
        <v/>
      </c>
      <c r="V81" s="233" t="str">
        <f>IF($Q81="","",IFERROR(INDEX(age_gr[年齢Gr],MATCH($Q81,age_gr[基準日],1)),"一般"))</f>
        <v/>
      </c>
      <c r="W81" s="234"/>
      <c r="X81" s="39"/>
      <c r="Y81" s="39"/>
      <c r="Z81" s="39"/>
      <c r="AA81" s="235"/>
      <c r="AB81" s="236"/>
      <c r="AC81" s="219"/>
      <c r="AD81" s="219"/>
      <c r="AE81" s="219"/>
    </row>
    <row r="82" spans="2:31">
      <c r="B82" s="72">
        <v>71</v>
      </c>
      <c r="C82" s="218"/>
      <c r="D82" s="218"/>
      <c r="E82" s="218"/>
      <c r="F82" s="231"/>
      <c r="G82" s="232"/>
      <c r="H82" s="231"/>
      <c r="I82" s="232"/>
      <c r="J82" s="231"/>
      <c r="K82" s="232"/>
      <c r="L82" s="231"/>
      <c r="M82" s="232"/>
      <c r="N82" s="9"/>
      <c r="O82" s="215"/>
      <c r="P82" s="216"/>
      <c r="Q82" s="217"/>
      <c r="R82" s="217"/>
      <c r="S82" s="217"/>
      <c r="T82" s="217"/>
      <c r="U82" s="74" t="str">
        <f>IFERROR(IF(Q82="","",DATEDIF(Q82,period[期日],"Y")),"")</f>
        <v/>
      </c>
      <c r="V82" s="233" t="str">
        <f>IF($Q82="","",IFERROR(INDEX(age_gr[年齢Gr],MATCH($Q82,age_gr[基準日],1)),"一般"))</f>
        <v/>
      </c>
      <c r="W82" s="234"/>
      <c r="X82" s="39"/>
      <c r="Y82" s="39"/>
      <c r="Z82" s="39"/>
      <c r="AA82" s="235"/>
      <c r="AB82" s="236"/>
      <c r="AC82" s="219"/>
      <c r="AD82" s="219"/>
      <c r="AE82" s="219"/>
    </row>
    <row r="83" spans="2:31">
      <c r="B83" s="72">
        <v>72</v>
      </c>
      <c r="C83" s="218"/>
      <c r="D83" s="218"/>
      <c r="E83" s="218"/>
      <c r="F83" s="231"/>
      <c r="G83" s="232"/>
      <c r="H83" s="231"/>
      <c r="I83" s="232"/>
      <c r="J83" s="231"/>
      <c r="K83" s="232"/>
      <c r="L83" s="231"/>
      <c r="M83" s="232"/>
      <c r="N83" s="9"/>
      <c r="O83" s="215"/>
      <c r="P83" s="216"/>
      <c r="Q83" s="217"/>
      <c r="R83" s="217"/>
      <c r="S83" s="217"/>
      <c r="T83" s="217"/>
      <c r="U83" s="74" t="str">
        <f>IFERROR(IF(Q83="","",DATEDIF(Q83,period[期日],"Y")),"")</f>
        <v/>
      </c>
      <c r="V83" s="233" t="str">
        <f>IF($Q83="","",IFERROR(INDEX(age_gr[年齢Gr],MATCH($Q83,age_gr[基準日],1)),"一般"))</f>
        <v/>
      </c>
      <c r="W83" s="234"/>
      <c r="X83" s="39"/>
      <c r="Y83" s="39"/>
      <c r="Z83" s="39"/>
      <c r="AA83" s="235"/>
      <c r="AB83" s="236"/>
      <c r="AC83" s="219"/>
      <c r="AD83" s="219"/>
      <c r="AE83" s="219"/>
    </row>
    <row r="84" spans="2:31">
      <c r="B84" s="72">
        <v>73</v>
      </c>
      <c r="C84" s="218"/>
      <c r="D84" s="218"/>
      <c r="E84" s="218"/>
      <c r="F84" s="231"/>
      <c r="G84" s="232"/>
      <c r="H84" s="231"/>
      <c r="I84" s="232"/>
      <c r="J84" s="231"/>
      <c r="K84" s="232"/>
      <c r="L84" s="231"/>
      <c r="M84" s="232"/>
      <c r="N84" s="9"/>
      <c r="O84" s="215"/>
      <c r="P84" s="216"/>
      <c r="Q84" s="217"/>
      <c r="R84" s="217"/>
      <c r="S84" s="217"/>
      <c r="T84" s="217"/>
      <c r="U84" s="74" t="str">
        <f>IFERROR(IF(Q84="","",DATEDIF(Q84,period[期日],"Y")),"")</f>
        <v/>
      </c>
      <c r="V84" s="233" t="str">
        <f>IF($Q84="","",IFERROR(INDEX(age_gr[年齢Gr],MATCH($Q84,age_gr[基準日],1)),"一般"))</f>
        <v/>
      </c>
      <c r="W84" s="234"/>
      <c r="X84" s="39"/>
      <c r="Y84" s="39"/>
      <c r="Z84" s="39"/>
      <c r="AA84" s="235"/>
      <c r="AB84" s="236"/>
      <c r="AC84" s="219"/>
      <c r="AD84" s="219"/>
      <c r="AE84" s="219"/>
    </row>
    <row r="85" spans="2:31">
      <c r="B85" s="72">
        <v>74</v>
      </c>
      <c r="C85" s="218"/>
      <c r="D85" s="218"/>
      <c r="E85" s="218"/>
      <c r="F85" s="231"/>
      <c r="G85" s="232"/>
      <c r="H85" s="231"/>
      <c r="I85" s="232"/>
      <c r="J85" s="231"/>
      <c r="K85" s="232"/>
      <c r="L85" s="231"/>
      <c r="M85" s="232"/>
      <c r="N85" s="9"/>
      <c r="O85" s="215"/>
      <c r="P85" s="216"/>
      <c r="Q85" s="217"/>
      <c r="R85" s="217"/>
      <c r="S85" s="217"/>
      <c r="T85" s="217"/>
      <c r="U85" s="74" t="str">
        <f>IFERROR(IF(Q85="","",DATEDIF(Q85,period[期日],"Y")),"")</f>
        <v/>
      </c>
      <c r="V85" s="233" t="str">
        <f>IF($Q85="","",IFERROR(INDEX(age_gr[年齢Gr],MATCH($Q85,age_gr[基準日],1)),"一般"))</f>
        <v/>
      </c>
      <c r="W85" s="234"/>
      <c r="X85" s="39"/>
      <c r="Y85" s="39"/>
      <c r="Z85" s="39"/>
      <c r="AA85" s="235"/>
      <c r="AB85" s="236"/>
      <c r="AC85" s="219"/>
      <c r="AD85" s="219"/>
      <c r="AE85" s="219"/>
    </row>
    <row r="86" spans="2:31">
      <c r="B86" s="72">
        <v>75</v>
      </c>
      <c r="C86" s="218"/>
      <c r="D86" s="218"/>
      <c r="E86" s="218"/>
      <c r="F86" s="231"/>
      <c r="G86" s="232"/>
      <c r="H86" s="231"/>
      <c r="I86" s="232"/>
      <c r="J86" s="231"/>
      <c r="K86" s="232"/>
      <c r="L86" s="231"/>
      <c r="M86" s="232"/>
      <c r="N86" s="9"/>
      <c r="O86" s="215"/>
      <c r="P86" s="216"/>
      <c r="Q86" s="217"/>
      <c r="R86" s="217"/>
      <c r="S86" s="217"/>
      <c r="T86" s="217"/>
      <c r="U86" s="74" t="str">
        <f>IFERROR(IF(Q86="","",DATEDIF(Q86,period[期日],"Y")),"")</f>
        <v/>
      </c>
      <c r="V86" s="233" t="str">
        <f>IF($Q86="","",IFERROR(INDEX(age_gr[年齢Gr],MATCH($Q86,age_gr[基準日],1)),"一般"))</f>
        <v/>
      </c>
      <c r="W86" s="234"/>
      <c r="X86" s="39"/>
      <c r="Y86" s="39"/>
      <c r="Z86" s="39"/>
      <c r="AA86" s="235"/>
      <c r="AB86" s="236"/>
      <c r="AC86" s="219"/>
      <c r="AD86" s="219"/>
      <c r="AE86" s="219"/>
    </row>
    <row r="87" spans="2:31">
      <c r="B87" s="72">
        <v>76</v>
      </c>
      <c r="C87" s="218"/>
      <c r="D87" s="218"/>
      <c r="E87" s="218"/>
      <c r="F87" s="231"/>
      <c r="G87" s="232"/>
      <c r="H87" s="231"/>
      <c r="I87" s="232"/>
      <c r="J87" s="231"/>
      <c r="K87" s="232"/>
      <c r="L87" s="231"/>
      <c r="M87" s="232"/>
      <c r="N87" s="9"/>
      <c r="O87" s="215"/>
      <c r="P87" s="216"/>
      <c r="Q87" s="217"/>
      <c r="R87" s="217"/>
      <c r="S87" s="217"/>
      <c r="T87" s="217"/>
      <c r="U87" s="74" t="str">
        <f>IFERROR(IF(Q87="","",DATEDIF(Q87,period[期日],"Y")),"")</f>
        <v/>
      </c>
      <c r="V87" s="233" t="str">
        <f>IF($Q87="","",IFERROR(INDEX(age_gr[年齢Gr],MATCH($Q87,age_gr[基準日],1)),"一般"))</f>
        <v/>
      </c>
      <c r="W87" s="234"/>
      <c r="X87" s="39"/>
      <c r="Y87" s="39"/>
      <c r="Z87" s="39"/>
      <c r="AA87" s="235"/>
      <c r="AB87" s="236"/>
      <c r="AC87" s="219"/>
      <c r="AD87" s="219"/>
      <c r="AE87" s="219"/>
    </row>
    <row r="88" spans="2:31">
      <c r="B88" s="72">
        <v>77</v>
      </c>
      <c r="C88" s="218"/>
      <c r="D88" s="218"/>
      <c r="E88" s="218"/>
      <c r="F88" s="231"/>
      <c r="G88" s="232"/>
      <c r="H88" s="231"/>
      <c r="I88" s="232"/>
      <c r="J88" s="231"/>
      <c r="K88" s="232"/>
      <c r="L88" s="231"/>
      <c r="M88" s="232"/>
      <c r="N88" s="9"/>
      <c r="O88" s="215"/>
      <c r="P88" s="216"/>
      <c r="Q88" s="217"/>
      <c r="R88" s="217"/>
      <c r="S88" s="217"/>
      <c r="T88" s="217"/>
      <c r="U88" s="74" t="str">
        <f>IFERROR(IF(Q88="","",DATEDIF(Q88,period[期日],"Y")),"")</f>
        <v/>
      </c>
      <c r="V88" s="233" t="str">
        <f>IF($Q88="","",IFERROR(INDEX(age_gr[年齢Gr],MATCH($Q88,age_gr[基準日],1)),"一般"))</f>
        <v/>
      </c>
      <c r="W88" s="234"/>
      <c r="X88" s="39"/>
      <c r="Y88" s="39"/>
      <c r="Z88" s="39"/>
      <c r="AA88" s="235"/>
      <c r="AB88" s="236"/>
      <c r="AC88" s="219"/>
      <c r="AD88" s="219"/>
      <c r="AE88" s="219"/>
    </row>
    <row r="89" spans="2:31">
      <c r="B89" s="72">
        <v>78</v>
      </c>
      <c r="C89" s="218"/>
      <c r="D89" s="218"/>
      <c r="E89" s="218"/>
      <c r="F89" s="231"/>
      <c r="G89" s="232"/>
      <c r="H89" s="231"/>
      <c r="I89" s="232"/>
      <c r="J89" s="231"/>
      <c r="K89" s="232"/>
      <c r="L89" s="231"/>
      <c r="M89" s="232"/>
      <c r="N89" s="9"/>
      <c r="O89" s="215"/>
      <c r="P89" s="216"/>
      <c r="Q89" s="217"/>
      <c r="R89" s="217"/>
      <c r="S89" s="217"/>
      <c r="T89" s="217"/>
      <c r="U89" s="74" t="str">
        <f>IFERROR(IF(Q89="","",DATEDIF(Q89,period[期日],"Y")),"")</f>
        <v/>
      </c>
      <c r="V89" s="233" t="str">
        <f>IF($Q89="","",IFERROR(INDEX(age_gr[年齢Gr],MATCH($Q89,age_gr[基準日],1)),"一般"))</f>
        <v/>
      </c>
      <c r="W89" s="234"/>
      <c r="X89" s="39"/>
      <c r="Y89" s="39"/>
      <c r="Z89" s="39"/>
      <c r="AA89" s="235"/>
      <c r="AB89" s="236"/>
      <c r="AC89" s="219"/>
      <c r="AD89" s="219"/>
      <c r="AE89" s="219"/>
    </row>
    <row r="90" spans="2:31">
      <c r="B90" s="72">
        <v>79</v>
      </c>
      <c r="C90" s="218"/>
      <c r="D90" s="218"/>
      <c r="E90" s="218"/>
      <c r="F90" s="231"/>
      <c r="G90" s="232"/>
      <c r="H90" s="231"/>
      <c r="I90" s="232"/>
      <c r="J90" s="231"/>
      <c r="K90" s="232"/>
      <c r="L90" s="231"/>
      <c r="M90" s="232"/>
      <c r="N90" s="9"/>
      <c r="O90" s="215"/>
      <c r="P90" s="216"/>
      <c r="Q90" s="217"/>
      <c r="R90" s="217"/>
      <c r="S90" s="217"/>
      <c r="T90" s="217"/>
      <c r="U90" s="74" t="str">
        <f>IFERROR(IF(Q90="","",DATEDIF(Q90,period[期日],"Y")),"")</f>
        <v/>
      </c>
      <c r="V90" s="233" t="str">
        <f>IF($Q90="","",IFERROR(INDEX(age_gr[年齢Gr],MATCH($Q90,age_gr[基準日],1)),"一般"))</f>
        <v/>
      </c>
      <c r="W90" s="234"/>
      <c r="X90" s="39"/>
      <c r="Y90" s="39"/>
      <c r="Z90" s="39"/>
      <c r="AA90" s="235"/>
      <c r="AB90" s="236"/>
      <c r="AC90" s="219"/>
      <c r="AD90" s="219"/>
      <c r="AE90" s="219"/>
    </row>
    <row r="91" spans="2:31">
      <c r="B91" s="72">
        <v>80</v>
      </c>
      <c r="C91" s="218"/>
      <c r="D91" s="218"/>
      <c r="E91" s="218"/>
      <c r="F91" s="231"/>
      <c r="G91" s="232"/>
      <c r="H91" s="231"/>
      <c r="I91" s="232"/>
      <c r="J91" s="231"/>
      <c r="K91" s="232"/>
      <c r="L91" s="231"/>
      <c r="M91" s="232"/>
      <c r="N91" s="9"/>
      <c r="O91" s="215"/>
      <c r="P91" s="216"/>
      <c r="Q91" s="217"/>
      <c r="R91" s="217"/>
      <c r="S91" s="217"/>
      <c r="T91" s="217"/>
      <c r="U91" s="74" t="str">
        <f>IFERROR(IF(Q91="","",DATEDIF(Q91,period[期日],"Y")),"")</f>
        <v/>
      </c>
      <c r="V91" s="233" t="str">
        <f>IF($Q91="","",IFERROR(INDEX(age_gr[年齢Gr],MATCH($Q91,age_gr[基準日],1)),"一般"))</f>
        <v/>
      </c>
      <c r="W91" s="234"/>
      <c r="X91" s="39"/>
      <c r="Y91" s="39"/>
      <c r="Z91" s="39"/>
      <c r="AA91" s="235"/>
      <c r="AB91" s="236"/>
      <c r="AC91" s="219"/>
      <c r="AD91" s="219"/>
      <c r="AE91" s="219"/>
    </row>
    <row r="92" spans="2:31">
      <c r="B92" s="72">
        <v>81</v>
      </c>
      <c r="C92" s="218"/>
      <c r="D92" s="218"/>
      <c r="E92" s="218"/>
      <c r="F92" s="231"/>
      <c r="G92" s="232"/>
      <c r="H92" s="231"/>
      <c r="I92" s="232"/>
      <c r="J92" s="231"/>
      <c r="K92" s="232"/>
      <c r="L92" s="231"/>
      <c r="M92" s="232"/>
      <c r="N92" s="9"/>
      <c r="O92" s="215"/>
      <c r="P92" s="216"/>
      <c r="Q92" s="217"/>
      <c r="R92" s="217"/>
      <c r="S92" s="217"/>
      <c r="T92" s="217"/>
      <c r="U92" s="74" t="str">
        <f>IFERROR(IF(Q92="","",DATEDIF(Q92,period[期日],"Y")),"")</f>
        <v/>
      </c>
      <c r="V92" s="233" t="str">
        <f>IF($Q92="","",IFERROR(INDEX(age_gr[年齢Gr],MATCH($Q92,age_gr[基準日],1)),"一般"))</f>
        <v/>
      </c>
      <c r="W92" s="234"/>
      <c r="X92" s="39"/>
      <c r="Y92" s="39"/>
      <c r="Z92" s="39"/>
      <c r="AA92" s="235"/>
      <c r="AB92" s="236"/>
      <c r="AC92" s="219"/>
      <c r="AD92" s="219"/>
      <c r="AE92" s="219"/>
    </row>
    <row r="93" spans="2:31">
      <c r="B93" s="72">
        <v>82</v>
      </c>
      <c r="C93" s="218"/>
      <c r="D93" s="218"/>
      <c r="E93" s="218"/>
      <c r="F93" s="231"/>
      <c r="G93" s="232"/>
      <c r="H93" s="231"/>
      <c r="I93" s="232"/>
      <c r="J93" s="231"/>
      <c r="K93" s="232"/>
      <c r="L93" s="231"/>
      <c r="M93" s="232"/>
      <c r="N93" s="9"/>
      <c r="O93" s="215"/>
      <c r="P93" s="216"/>
      <c r="Q93" s="217"/>
      <c r="R93" s="217"/>
      <c r="S93" s="217"/>
      <c r="T93" s="217"/>
      <c r="U93" s="74" t="str">
        <f>IFERROR(IF(Q93="","",DATEDIF(Q93,period[期日],"Y")),"")</f>
        <v/>
      </c>
      <c r="V93" s="233" t="str">
        <f>IF($Q93="","",IFERROR(INDEX(age_gr[年齢Gr],MATCH($Q93,age_gr[基準日],1)),"一般"))</f>
        <v/>
      </c>
      <c r="W93" s="234"/>
      <c r="X93" s="39"/>
      <c r="Y93" s="39"/>
      <c r="Z93" s="39"/>
      <c r="AA93" s="235"/>
      <c r="AB93" s="236"/>
      <c r="AC93" s="219"/>
      <c r="AD93" s="219"/>
      <c r="AE93" s="219"/>
    </row>
    <row r="94" spans="2:31">
      <c r="B94" s="72">
        <v>83</v>
      </c>
      <c r="C94" s="218"/>
      <c r="D94" s="218"/>
      <c r="E94" s="218"/>
      <c r="F94" s="231"/>
      <c r="G94" s="232"/>
      <c r="H94" s="231"/>
      <c r="I94" s="232"/>
      <c r="J94" s="231"/>
      <c r="K94" s="232"/>
      <c r="L94" s="231"/>
      <c r="M94" s="232"/>
      <c r="N94" s="9"/>
      <c r="O94" s="215"/>
      <c r="P94" s="216"/>
      <c r="Q94" s="217"/>
      <c r="R94" s="217"/>
      <c r="S94" s="217"/>
      <c r="T94" s="217"/>
      <c r="U94" s="74" t="str">
        <f>IFERROR(IF(Q94="","",DATEDIF(Q94,period[期日],"Y")),"")</f>
        <v/>
      </c>
      <c r="V94" s="233" t="str">
        <f>IF($Q94="","",IFERROR(INDEX(age_gr[年齢Gr],MATCH($Q94,age_gr[基準日],1)),"一般"))</f>
        <v/>
      </c>
      <c r="W94" s="234"/>
      <c r="X94" s="39"/>
      <c r="Y94" s="39"/>
      <c r="Z94" s="39"/>
      <c r="AA94" s="235"/>
      <c r="AB94" s="236"/>
      <c r="AC94" s="219"/>
      <c r="AD94" s="219"/>
      <c r="AE94" s="219"/>
    </row>
    <row r="95" spans="2:31">
      <c r="B95" s="72">
        <v>84</v>
      </c>
      <c r="C95" s="218"/>
      <c r="D95" s="218"/>
      <c r="E95" s="218"/>
      <c r="F95" s="231"/>
      <c r="G95" s="232"/>
      <c r="H95" s="231"/>
      <c r="I95" s="232"/>
      <c r="J95" s="231"/>
      <c r="K95" s="232"/>
      <c r="L95" s="231"/>
      <c r="M95" s="232"/>
      <c r="N95" s="9"/>
      <c r="O95" s="215"/>
      <c r="P95" s="216"/>
      <c r="Q95" s="217"/>
      <c r="R95" s="217"/>
      <c r="S95" s="217"/>
      <c r="T95" s="217"/>
      <c r="U95" s="74" t="str">
        <f>IFERROR(IF(Q95="","",DATEDIF(Q95,period[期日],"Y")),"")</f>
        <v/>
      </c>
      <c r="V95" s="233" t="str">
        <f>IF($Q95="","",IFERROR(INDEX(age_gr[年齢Gr],MATCH($Q95,age_gr[基準日],1)),"一般"))</f>
        <v/>
      </c>
      <c r="W95" s="234"/>
      <c r="X95" s="39"/>
      <c r="Y95" s="39"/>
      <c r="Z95" s="39"/>
      <c r="AA95" s="235"/>
      <c r="AB95" s="236"/>
      <c r="AC95" s="219"/>
      <c r="AD95" s="219"/>
      <c r="AE95" s="219"/>
    </row>
    <row r="96" spans="2:31">
      <c r="B96" s="72">
        <v>85</v>
      </c>
      <c r="C96" s="218"/>
      <c r="D96" s="218"/>
      <c r="E96" s="218"/>
      <c r="F96" s="231"/>
      <c r="G96" s="232"/>
      <c r="H96" s="231"/>
      <c r="I96" s="232"/>
      <c r="J96" s="231"/>
      <c r="K96" s="232"/>
      <c r="L96" s="231"/>
      <c r="M96" s="232"/>
      <c r="N96" s="9"/>
      <c r="O96" s="215"/>
      <c r="P96" s="216"/>
      <c r="Q96" s="217"/>
      <c r="R96" s="217"/>
      <c r="S96" s="217"/>
      <c r="T96" s="217"/>
      <c r="U96" s="74" t="str">
        <f>IFERROR(IF(Q96="","",DATEDIF(Q96,period[期日],"Y")),"")</f>
        <v/>
      </c>
      <c r="V96" s="233" t="str">
        <f>IF($Q96="","",IFERROR(INDEX(age_gr[年齢Gr],MATCH($Q96,age_gr[基準日],1)),"一般"))</f>
        <v/>
      </c>
      <c r="W96" s="234"/>
      <c r="X96" s="39"/>
      <c r="Y96" s="39"/>
      <c r="Z96" s="39"/>
      <c r="AA96" s="235"/>
      <c r="AB96" s="236"/>
      <c r="AC96" s="219"/>
      <c r="AD96" s="219"/>
      <c r="AE96" s="219"/>
    </row>
    <row r="97" spans="2:31">
      <c r="B97" s="72">
        <v>86</v>
      </c>
      <c r="C97" s="218"/>
      <c r="D97" s="218"/>
      <c r="E97" s="218"/>
      <c r="F97" s="231"/>
      <c r="G97" s="232"/>
      <c r="H97" s="231"/>
      <c r="I97" s="232"/>
      <c r="J97" s="231"/>
      <c r="K97" s="232"/>
      <c r="L97" s="231"/>
      <c r="M97" s="232"/>
      <c r="N97" s="9"/>
      <c r="O97" s="215"/>
      <c r="P97" s="216"/>
      <c r="Q97" s="217"/>
      <c r="R97" s="217"/>
      <c r="S97" s="217"/>
      <c r="T97" s="217"/>
      <c r="U97" s="74" t="str">
        <f>IFERROR(IF(Q97="","",DATEDIF(Q97,period[期日],"Y")),"")</f>
        <v/>
      </c>
      <c r="V97" s="233" t="str">
        <f>IF($Q97="","",IFERROR(INDEX(age_gr[年齢Gr],MATCH($Q97,age_gr[基準日],1)),"一般"))</f>
        <v/>
      </c>
      <c r="W97" s="234"/>
      <c r="X97" s="39"/>
      <c r="Y97" s="39"/>
      <c r="Z97" s="39"/>
      <c r="AA97" s="235"/>
      <c r="AB97" s="236"/>
      <c r="AC97" s="219"/>
      <c r="AD97" s="219"/>
      <c r="AE97" s="219"/>
    </row>
    <row r="98" spans="2:31">
      <c r="B98" s="72">
        <v>87</v>
      </c>
      <c r="C98" s="218"/>
      <c r="D98" s="218"/>
      <c r="E98" s="218"/>
      <c r="F98" s="231"/>
      <c r="G98" s="232"/>
      <c r="H98" s="231"/>
      <c r="I98" s="232"/>
      <c r="J98" s="231"/>
      <c r="K98" s="232"/>
      <c r="L98" s="231"/>
      <c r="M98" s="232"/>
      <c r="N98" s="9"/>
      <c r="O98" s="215"/>
      <c r="P98" s="216"/>
      <c r="Q98" s="217"/>
      <c r="R98" s="217"/>
      <c r="S98" s="217"/>
      <c r="T98" s="217"/>
      <c r="U98" s="74" t="str">
        <f>IFERROR(IF(Q98="","",DATEDIF(Q98,period[期日],"Y")),"")</f>
        <v/>
      </c>
      <c r="V98" s="233" t="str">
        <f>IF($Q98="","",IFERROR(INDEX(age_gr[年齢Gr],MATCH($Q98,age_gr[基準日],1)),"一般"))</f>
        <v/>
      </c>
      <c r="W98" s="234"/>
      <c r="X98" s="39"/>
      <c r="Y98" s="39"/>
      <c r="Z98" s="39"/>
      <c r="AA98" s="235"/>
      <c r="AB98" s="236"/>
      <c r="AC98" s="219"/>
      <c r="AD98" s="219"/>
      <c r="AE98" s="219"/>
    </row>
    <row r="99" spans="2:31">
      <c r="B99" s="72">
        <v>88</v>
      </c>
      <c r="C99" s="218"/>
      <c r="D99" s="218"/>
      <c r="E99" s="218"/>
      <c r="F99" s="231"/>
      <c r="G99" s="232"/>
      <c r="H99" s="231"/>
      <c r="I99" s="232"/>
      <c r="J99" s="231"/>
      <c r="K99" s="232"/>
      <c r="L99" s="231"/>
      <c r="M99" s="232"/>
      <c r="N99" s="9"/>
      <c r="O99" s="215"/>
      <c r="P99" s="216"/>
      <c r="Q99" s="217"/>
      <c r="R99" s="217"/>
      <c r="S99" s="217"/>
      <c r="T99" s="217"/>
      <c r="U99" s="74" t="str">
        <f>IFERROR(IF(Q99="","",DATEDIF(Q99,period[期日],"Y")),"")</f>
        <v/>
      </c>
      <c r="V99" s="233" t="str">
        <f>IF($Q99="","",IFERROR(INDEX(age_gr[年齢Gr],MATCH($Q99,age_gr[基準日],1)),"一般"))</f>
        <v/>
      </c>
      <c r="W99" s="234"/>
      <c r="X99" s="39"/>
      <c r="Y99" s="39"/>
      <c r="Z99" s="39"/>
      <c r="AA99" s="235"/>
      <c r="AB99" s="236"/>
      <c r="AC99" s="219"/>
      <c r="AD99" s="219"/>
      <c r="AE99" s="219"/>
    </row>
    <row r="100" spans="2:31">
      <c r="B100" s="72">
        <v>89</v>
      </c>
      <c r="C100" s="218"/>
      <c r="D100" s="218"/>
      <c r="E100" s="218"/>
      <c r="F100" s="231"/>
      <c r="G100" s="232"/>
      <c r="H100" s="231"/>
      <c r="I100" s="232"/>
      <c r="J100" s="231"/>
      <c r="K100" s="232"/>
      <c r="L100" s="231"/>
      <c r="M100" s="232"/>
      <c r="N100" s="9"/>
      <c r="O100" s="215"/>
      <c r="P100" s="216"/>
      <c r="Q100" s="217"/>
      <c r="R100" s="217"/>
      <c r="S100" s="217"/>
      <c r="T100" s="217"/>
      <c r="U100" s="74" t="str">
        <f>IFERROR(IF(Q100="","",DATEDIF(Q100,period[期日],"Y")),"")</f>
        <v/>
      </c>
      <c r="V100" s="233" t="str">
        <f>IF($Q100="","",IFERROR(INDEX(age_gr[年齢Gr],MATCH($Q100,age_gr[基準日],1)),"一般"))</f>
        <v/>
      </c>
      <c r="W100" s="234"/>
      <c r="X100" s="39"/>
      <c r="Y100" s="39"/>
      <c r="Z100" s="39"/>
      <c r="AA100" s="235"/>
      <c r="AB100" s="236"/>
      <c r="AC100" s="219"/>
      <c r="AD100" s="219"/>
      <c r="AE100" s="219"/>
    </row>
    <row r="101" spans="2:31">
      <c r="B101" s="72">
        <v>90</v>
      </c>
      <c r="C101" s="218"/>
      <c r="D101" s="218"/>
      <c r="E101" s="218"/>
      <c r="F101" s="231"/>
      <c r="G101" s="232"/>
      <c r="H101" s="231"/>
      <c r="I101" s="232"/>
      <c r="J101" s="231"/>
      <c r="K101" s="232"/>
      <c r="L101" s="231"/>
      <c r="M101" s="232"/>
      <c r="N101" s="9"/>
      <c r="O101" s="215"/>
      <c r="P101" s="216"/>
      <c r="Q101" s="217"/>
      <c r="R101" s="217"/>
      <c r="S101" s="217"/>
      <c r="T101" s="217"/>
      <c r="U101" s="74" t="str">
        <f>IFERROR(IF(Q101="","",DATEDIF(Q101,period[期日],"Y")),"")</f>
        <v/>
      </c>
      <c r="V101" s="233" t="str">
        <f>IF($Q101="","",IFERROR(INDEX(age_gr[年齢Gr],MATCH($Q101,age_gr[基準日],1)),"一般"))</f>
        <v/>
      </c>
      <c r="W101" s="234"/>
      <c r="X101" s="39"/>
      <c r="Y101" s="39"/>
      <c r="Z101" s="39"/>
      <c r="AA101" s="235"/>
      <c r="AB101" s="236"/>
      <c r="AC101" s="219"/>
      <c r="AD101" s="219"/>
      <c r="AE101" s="219"/>
    </row>
    <row r="102" spans="2:31">
      <c r="B102" s="72">
        <v>91</v>
      </c>
      <c r="C102" s="218"/>
      <c r="D102" s="218"/>
      <c r="E102" s="218"/>
      <c r="F102" s="231"/>
      <c r="G102" s="232"/>
      <c r="H102" s="231"/>
      <c r="I102" s="232"/>
      <c r="J102" s="231"/>
      <c r="K102" s="232"/>
      <c r="L102" s="231"/>
      <c r="M102" s="232"/>
      <c r="N102" s="9"/>
      <c r="O102" s="215"/>
      <c r="P102" s="216"/>
      <c r="Q102" s="217"/>
      <c r="R102" s="217"/>
      <c r="S102" s="217"/>
      <c r="T102" s="217"/>
      <c r="U102" s="74" t="str">
        <f>IFERROR(IF(Q102="","",DATEDIF(Q102,period[期日],"Y")),"")</f>
        <v/>
      </c>
      <c r="V102" s="233" t="str">
        <f>IF($Q102="","",IFERROR(INDEX(age_gr[年齢Gr],MATCH($Q102,age_gr[基準日],1)),"一般"))</f>
        <v/>
      </c>
      <c r="W102" s="234"/>
      <c r="X102" s="39"/>
      <c r="Y102" s="39"/>
      <c r="Z102" s="39"/>
      <c r="AA102" s="235"/>
      <c r="AB102" s="236"/>
      <c r="AC102" s="219"/>
      <c r="AD102" s="219"/>
      <c r="AE102" s="219"/>
    </row>
    <row r="103" spans="2:31">
      <c r="B103" s="72">
        <v>92</v>
      </c>
      <c r="C103" s="218"/>
      <c r="D103" s="218"/>
      <c r="E103" s="218"/>
      <c r="F103" s="231"/>
      <c r="G103" s="232"/>
      <c r="H103" s="231"/>
      <c r="I103" s="232"/>
      <c r="J103" s="231"/>
      <c r="K103" s="232"/>
      <c r="L103" s="231"/>
      <c r="M103" s="232"/>
      <c r="N103" s="9"/>
      <c r="O103" s="215"/>
      <c r="P103" s="216"/>
      <c r="Q103" s="217"/>
      <c r="R103" s="217"/>
      <c r="S103" s="217"/>
      <c r="T103" s="217"/>
      <c r="U103" s="74" t="str">
        <f>IFERROR(IF(Q103="","",DATEDIF(Q103,period[期日],"Y")),"")</f>
        <v/>
      </c>
      <c r="V103" s="233" t="str">
        <f>IF($Q103="","",IFERROR(INDEX(age_gr[年齢Gr],MATCH($Q103,age_gr[基準日],1)),"一般"))</f>
        <v/>
      </c>
      <c r="W103" s="234"/>
      <c r="X103" s="39"/>
      <c r="Y103" s="39"/>
      <c r="Z103" s="39"/>
      <c r="AA103" s="235"/>
      <c r="AB103" s="236"/>
      <c r="AC103" s="219"/>
      <c r="AD103" s="219"/>
      <c r="AE103" s="219"/>
    </row>
    <row r="104" spans="2:31">
      <c r="B104" s="72">
        <v>93</v>
      </c>
      <c r="C104" s="218"/>
      <c r="D104" s="218"/>
      <c r="E104" s="218"/>
      <c r="F104" s="231"/>
      <c r="G104" s="232"/>
      <c r="H104" s="231"/>
      <c r="I104" s="232"/>
      <c r="J104" s="231"/>
      <c r="K104" s="232"/>
      <c r="L104" s="231"/>
      <c r="M104" s="232"/>
      <c r="N104" s="9"/>
      <c r="O104" s="215"/>
      <c r="P104" s="216"/>
      <c r="Q104" s="217"/>
      <c r="R104" s="217"/>
      <c r="S104" s="217"/>
      <c r="T104" s="217"/>
      <c r="U104" s="74" t="str">
        <f>IFERROR(IF(Q104="","",DATEDIF(Q104,period[期日],"Y")),"")</f>
        <v/>
      </c>
      <c r="V104" s="233" t="str">
        <f>IF($Q104="","",IFERROR(INDEX(age_gr[年齢Gr],MATCH($Q104,age_gr[基準日],1)),"一般"))</f>
        <v/>
      </c>
      <c r="W104" s="234"/>
      <c r="X104" s="39"/>
      <c r="Y104" s="39"/>
      <c r="Z104" s="39"/>
      <c r="AA104" s="235"/>
      <c r="AB104" s="236"/>
      <c r="AC104" s="219"/>
      <c r="AD104" s="219"/>
      <c r="AE104" s="219"/>
    </row>
    <row r="105" spans="2:31">
      <c r="B105" s="72">
        <v>94</v>
      </c>
      <c r="C105" s="218"/>
      <c r="D105" s="218"/>
      <c r="E105" s="218"/>
      <c r="F105" s="231"/>
      <c r="G105" s="232"/>
      <c r="H105" s="231"/>
      <c r="I105" s="232"/>
      <c r="J105" s="231"/>
      <c r="K105" s="232"/>
      <c r="L105" s="231"/>
      <c r="M105" s="232"/>
      <c r="N105" s="9"/>
      <c r="O105" s="215"/>
      <c r="P105" s="216"/>
      <c r="Q105" s="217"/>
      <c r="R105" s="217"/>
      <c r="S105" s="217"/>
      <c r="T105" s="217"/>
      <c r="U105" s="74" t="str">
        <f>IFERROR(IF(Q105="","",DATEDIF(Q105,period[期日],"Y")),"")</f>
        <v/>
      </c>
      <c r="V105" s="233" t="str">
        <f>IF($Q105="","",IFERROR(INDEX(age_gr[年齢Gr],MATCH($Q105,age_gr[基準日],1)),"一般"))</f>
        <v/>
      </c>
      <c r="W105" s="234"/>
      <c r="X105" s="39"/>
      <c r="Y105" s="39"/>
      <c r="Z105" s="39"/>
      <c r="AA105" s="235"/>
      <c r="AB105" s="236"/>
      <c r="AC105" s="219"/>
      <c r="AD105" s="219"/>
      <c r="AE105" s="219"/>
    </row>
    <row r="106" spans="2:31">
      <c r="B106" s="72">
        <v>95</v>
      </c>
      <c r="C106" s="218"/>
      <c r="D106" s="218"/>
      <c r="E106" s="218"/>
      <c r="F106" s="231"/>
      <c r="G106" s="232"/>
      <c r="H106" s="231"/>
      <c r="I106" s="232"/>
      <c r="J106" s="231"/>
      <c r="K106" s="232"/>
      <c r="L106" s="231"/>
      <c r="M106" s="232"/>
      <c r="N106" s="9"/>
      <c r="O106" s="215"/>
      <c r="P106" s="216"/>
      <c r="Q106" s="217"/>
      <c r="R106" s="217"/>
      <c r="S106" s="217"/>
      <c r="T106" s="217"/>
      <c r="U106" s="74" t="str">
        <f>IFERROR(IF(Q106="","",DATEDIF(Q106,period[期日],"Y")),"")</f>
        <v/>
      </c>
      <c r="V106" s="233" t="str">
        <f>IF($Q106="","",IFERROR(INDEX(age_gr[年齢Gr],MATCH($Q106,age_gr[基準日],1)),"一般"))</f>
        <v/>
      </c>
      <c r="W106" s="234"/>
      <c r="X106" s="39"/>
      <c r="Y106" s="39"/>
      <c r="Z106" s="39"/>
      <c r="AA106" s="235"/>
      <c r="AB106" s="236"/>
      <c r="AC106" s="219"/>
      <c r="AD106" s="219"/>
      <c r="AE106" s="219"/>
    </row>
    <row r="107" spans="2:31">
      <c r="B107" s="72">
        <v>96</v>
      </c>
      <c r="C107" s="218"/>
      <c r="D107" s="218"/>
      <c r="E107" s="218"/>
      <c r="F107" s="231"/>
      <c r="G107" s="232"/>
      <c r="H107" s="231"/>
      <c r="I107" s="232"/>
      <c r="J107" s="231"/>
      <c r="K107" s="232"/>
      <c r="L107" s="231"/>
      <c r="M107" s="232"/>
      <c r="N107" s="9"/>
      <c r="O107" s="215"/>
      <c r="P107" s="216"/>
      <c r="Q107" s="217"/>
      <c r="R107" s="217"/>
      <c r="S107" s="217"/>
      <c r="T107" s="217"/>
      <c r="U107" s="74" t="str">
        <f>IFERROR(IF(Q107="","",DATEDIF(Q107,period[期日],"Y")),"")</f>
        <v/>
      </c>
      <c r="V107" s="233" t="str">
        <f>IF($Q107="","",IFERROR(INDEX(age_gr[年齢Gr],MATCH($Q107,age_gr[基準日],1)),"一般"))</f>
        <v/>
      </c>
      <c r="W107" s="234"/>
      <c r="X107" s="39"/>
      <c r="Y107" s="39"/>
      <c r="Z107" s="39"/>
      <c r="AA107" s="235"/>
      <c r="AB107" s="236"/>
      <c r="AC107" s="219"/>
      <c r="AD107" s="219"/>
      <c r="AE107" s="219"/>
    </row>
    <row r="108" spans="2:31">
      <c r="B108" s="72">
        <v>97</v>
      </c>
      <c r="C108" s="218"/>
      <c r="D108" s="218"/>
      <c r="E108" s="218"/>
      <c r="F108" s="231"/>
      <c r="G108" s="232"/>
      <c r="H108" s="231"/>
      <c r="I108" s="232"/>
      <c r="J108" s="231"/>
      <c r="K108" s="232"/>
      <c r="L108" s="231"/>
      <c r="M108" s="232"/>
      <c r="N108" s="9"/>
      <c r="O108" s="215"/>
      <c r="P108" s="216"/>
      <c r="Q108" s="217"/>
      <c r="R108" s="217"/>
      <c r="S108" s="217"/>
      <c r="T108" s="217"/>
      <c r="U108" s="74" t="str">
        <f>IFERROR(IF(Q108="","",DATEDIF(Q108,period[期日],"Y")),"")</f>
        <v/>
      </c>
      <c r="V108" s="233" t="str">
        <f>IF($Q108="","",IFERROR(INDEX(age_gr[年齢Gr],MATCH($Q108,age_gr[基準日],1)),"一般"))</f>
        <v/>
      </c>
      <c r="W108" s="234"/>
      <c r="X108" s="39"/>
      <c r="Y108" s="39"/>
      <c r="Z108" s="39"/>
      <c r="AA108" s="235"/>
      <c r="AB108" s="236"/>
      <c r="AC108" s="219"/>
      <c r="AD108" s="219"/>
      <c r="AE108" s="219"/>
    </row>
    <row r="109" spans="2:31">
      <c r="B109" s="72">
        <v>98</v>
      </c>
      <c r="C109" s="218"/>
      <c r="D109" s="218"/>
      <c r="E109" s="218"/>
      <c r="F109" s="231"/>
      <c r="G109" s="232"/>
      <c r="H109" s="231"/>
      <c r="I109" s="232"/>
      <c r="J109" s="231"/>
      <c r="K109" s="232"/>
      <c r="L109" s="231"/>
      <c r="M109" s="232"/>
      <c r="N109" s="9"/>
      <c r="O109" s="215"/>
      <c r="P109" s="216"/>
      <c r="Q109" s="217"/>
      <c r="R109" s="217"/>
      <c r="S109" s="217"/>
      <c r="T109" s="217"/>
      <c r="U109" s="74" t="str">
        <f>IFERROR(IF(Q109="","",DATEDIF(Q109,period[期日],"Y")),"")</f>
        <v/>
      </c>
      <c r="V109" s="233" t="str">
        <f>IF($Q109="","",IFERROR(INDEX(age_gr[年齢Gr],MATCH($Q109,age_gr[基準日],1)),"一般"))</f>
        <v/>
      </c>
      <c r="W109" s="234"/>
      <c r="X109" s="39"/>
      <c r="Y109" s="39"/>
      <c r="Z109" s="39"/>
      <c r="AA109" s="235"/>
      <c r="AB109" s="236"/>
      <c r="AC109" s="219"/>
      <c r="AD109" s="219"/>
      <c r="AE109" s="219"/>
    </row>
    <row r="110" spans="2:31">
      <c r="B110" s="72">
        <v>99</v>
      </c>
      <c r="C110" s="218"/>
      <c r="D110" s="218"/>
      <c r="E110" s="218"/>
      <c r="F110" s="231"/>
      <c r="G110" s="232"/>
      <c r="H110" s="231"/>
      <c r="I110" s="232"/>
      <c r="J110" s="231"/>
      <c r="K110" s="232"/>
      <c r="L110" s="231"/>
      <c r="M110" s="232"/>
      <c r="N110" s="9"/>
      <c r="O110" s="215"/>
      <c r="P110" s="216"/>
      <c r="Q110" s="217"/>
      <c r="R110" s="217"/>
      <c r="S110" s="217"/>
      <c r="T110" s="217"/>
      <c r="U110" s="74" t="str">
        <f>IFERROR(IF(Q110="","",DATEDIF(Q110,period[期日],"Y")),"")</f>
        <v/>
      </c>
      <c r="V110" s="233" t="str">
        <f>IF($Q110="","",IFERROR(INDEX(age_gr[年齢Gr],MATCH($Q110,age_gr[基準日],1)),"一般"))</f>
        <v/>
      </c>
      <c r="W110" s="234"/>
      <c r="X110" s="39"/>
      <c r="Y110" s="39"/>
      <c r="Z110" s="39"/>
      <c r="AA110" s="235"/>
      <c r="AB110" s="236"/>
      <c r="AC110" s="219"/>
      <c r="AD110" s="219"/>
      <c r="AE110" s="219"/>
    </row>
    <row r="111" spans="2:31">
      <c r="B111" s="73">
        <v>100</v>
      </c>
      <c r="C111" s="218"/>
      <c r="D111" s="218"/>
      <c r="E111" s="218"/>
      <c r="F111" s="231"/>
      <c r="G111" s="232"/>
      <c r="H111" s="231"/>
      <c r="I111" s="232"/>
      <c r="J111" s="231"/>
      <c r="K111" s="232"/>
      <c r="L111" s="231"/>
      <c r="M111" s="232"/>
      <c r="N111" s="9"/>
      <c r="O111" s="215"/>
      <c r="P111" s="216"/>
      <c r="Q111" s="217"/>
      <c r="R111" s="217"/>
      <c r="S111" s="217"/>
      <c r="T111" s="217"/>
      <c r="U111" s="74" t="str">
        <f>IFERROR(IF(Q111="","",DATEDIF(Q111,period[期日],"Y")),"")</f>
        <v/>
      </c>
      <c r="V111" s="233" t="str">
        <f>IF($Q111="","",IFERROR(INDEX(age_gr[年齢Gr],MATCH($Q111,age_gr[基準日],1)),"一般"))</f>
        <v/>
      </c>
      <c r="W111" s="234"/>
      <c r="X111" s="39"/>
      <c r="Y111" s="39"/>
      <c r="Z111" s="39"/>
      <c r="AA111" s="235"/>
      <c r="AB111" s="236"/>
      <c r="AC111" s="219"/>
      <c r="AD111" s="219"/>
      <c r="AE111" s="219"/>
    </row>
    <row r="112" spans="2:31">
      <c r="C112" t="s">
        <v>71</v>
      </c>
      <c r="D112" t="s">
        <v>71</v>
      </c>
      <c r="E112" t="s">
        <v>71</v>
      </c>
      <c r="F112" t="s">
        <v>71</v>
      </c>
      <c r="G112" t="s">
        <v>71</v>
      </c>
      <c r="I112" t="s">
        <v>71</v>
      </c>
      <c r="J112" t="s">
        <v>71</v>
      </c>
      <c r="L112" t="s">
        <v>71</v>
      </c>
      <c r="M112" t="s">
        <v>71</v>
      </c>
      <c r="N112" t="s">
        <v>71</v>
      </c>
      <c r="O112" t="s">
        <v>71</v>
      </c>
      <c r="P112" t="s">
        <v>71</v>
      </c>
      <c r="Q112" t="s">
        <v>71</v>
      </c>
      <c r="S112" t="s">
        <v>71</v>
      </c>
      <c r="T112" t="s">
        <v>71</v>
      </c>
      <c r="U112" t="s">
        <v>71</v>
      </c>
      <c r="V112" t="s">
        <v>71</v>
      </c>
      <c r="W112" t="s">
        <v>71</v>
      </c>
      <c r="X112" t="s">
        <v>71</v>
      </c>
      <c r="Y112" t="s">
        <v>71</v>
      </c>
      <c r="Z112" t="s">
        <v>71</v>
      </c>
      <c r="AA112" t="s">
        <v>71</v>
      </c>
      <c r="AB112" t="s">
        <v>71</v>
      </c>
      <c r="AC112" t="s">
        <v>71</v>
      </c>
      <c r="AD112" t="s">
        <v>71</v>
      </c>
      <c r="AE112" t="s">
        <v>71</v>
      </c>
    </row>
  </sheetData>
  <sheetProtection algorithmName="SHA-512" hashValue="8wTLbhnsm3C0QH1xQkkkzIsex3jcZM2i7bppyaKo0vNSjyuO4OcGnxMkdSPRQpi2xBuW0KYXSIWbeaBUxSqbwQ==" saltValue="MZlf6mISRmPSSSC+HRRHOw==" spinCount="100000" sheet="1" objects="1" scenarios="1"/>
  <mergeCells count="1032">
    <mergeCell ref="H27:I27"/>
    <mergeCell ref="J27:K27"/>
    <mergeCell ref="L27:M27"/>
    <mergeCell ref="AA25:AB25"/>
    <mergeCell ref="AA26:AB26"/>
    <mergeCell ref="AA27:AB27"/>
    <mergeCell ref="O22:P22"/>
    <mergeCell ref="Q22:T22"/>
    <mergeCell ref="O18:P18"/>
    <mergeCell ref="Q18:T18"/>
    <mergeCell ref="O15:P15"/>
    <mergeCell ref="Q15:T15"/>
    <mergeCell ref="F21:G21"/>
    <mergeCell ref="H21:I21"/>
    <mergeCell ref="J21:K21"/>
    <mergeCell ref="L21:M21"/>
    <mergeCell ref="F22:G22"/>
    <mergeCell ref="H22:I22"/>
    <mergeCell ref="J22:K22"/>
    <mergeCell ref="L22:M22"/>
    <mergeCell ref="F23:G23"/>
    <mergeCell ref="H23:I23"/>
    <mergeCell ref="J23:K23"/>
    <mergeCell ref="L23:M23"/>
    <mergeCell ref="F15:G15"/>
    <mergeCell ref="H15:I15"/>
    <mergeCell ref="L15:M15"/>
    <mergeCell ref="F25:G25"/>
    <mergeCell ref="H25:I25"/>
    <mergeCell ref="J25:K25"/>
    <mergeCell ref="L25:M25"/>
    <mergeCell ref="F26:G26"/>
    <mergeCell ref="AA28:AB28"/>
    <mergeCell ref="AA29:AB29"/>
    <mergeCell ref="AA8:AB8"/>
    <mergeCell ref="AA9:AB9"/>
    <mergeCell ref="AA10:AB10"/>
    <mergeCell ref="AA12:AB12"/>
    <mergeCell ref="AA13:AB13"/>
    <mergeCell ref="AA14:AB14"/>
    <mergeCell ref="AA15:AB15"/>
    <mergeCell ref="AA16:AB16"/>
    <mergeCell ref="AA17:AB17"/>
    <mergeCell ref="V21:W21"/>
    <mergeCell ref="V22:W22"/>
    <mergeCell ref="V23:W23"/>
    <mergeCell ref="V24:W24"/>
    <mergeCell ref="V25:W25"/>
    <mergeCell ref="V26:W26"/>
    <mergeCell ref="V27:W27"/>
    <mergeCell ref="V28:W28"/>
    <mergeCell ref="V29:W29"/>
    <mergeCell ref="V8:W8"/>
    <mergeCell ref="V9:W9"/>
    <mergeCell ref="V10:W10"/>
    <mergeCell ref="H26:I26"/>
    <mergeCell ref="J26:K26"/>
    <mergeCell ref="L26:M26"/>
    <mergeCell ref="F27:G27"/>
    <mergeCell ref="O109:P109"/>
    <mergeCell ref="Q109:T109"/>
    <mergeCell ref="AC109:AE109"/>
    <mergeCell ref="C110:E110"/>
    <mergeCell ref="O110:P110"/>
    <mergeCell ref="Q110:T110"/>
    <mergeCell ref="AC110:AE110"/>
    <mergeCell ref="V109:W109"/>
    <mergeCell ref="V110:W110"/>
    <mergeCell ref="V111:W111"/>
    <mergeCell ref="AA109:AB109"/>
    <mergeCell ref="AA110:AB110"/>
    <mergeCell ref="AA111:AB111"/>
    <mergeCell ref="F109:G109"/>
    <mergeCell ref="H109:I109"/>
    <mergeCell ref="J109:K109"/>
    <mergeCell ref="L109:M109"/>
    <mergeCell ref="F110:G110"/>
    <mergeCell ref="H110:I110"/>
    <mergeCell ref="J110:K110"/>
    <mergeCell ref="L110:M110"/>
    <mergeCell ref="F111:G111"/>
    <mergeCell ref="H111:I111"/>
    <mergeCell ref="J111:K111"/>
    <mergeCell ref="L111:M111"/>
    <mergeCell ref="C111:E111"/>
    <mergeCell ref="O111:P111"/>
    <mergeCell ref="Q111:T111"/>
    <mergeCell ref="AC111:AE111"/>
    <mergeCell ref="C109:E109"/>
    <mergeCell ref="C107:E107"/>
    <mergeCell ref="O107:P107"/>
    <mergeCell ref="Q107:T107"/>
    <mergeCell ref="AC107:AE107"/>
    <mergeCell ref="C108:E108"/>
    <mergeCell ref="O108:P108"/>
    <mergeCell ref="Q108:T108"/>
    <mergeCell ref="AC108:AE108"/>
    <mergeCell ref="V107:W107"/>
    <mergeCell ref="V108:W108"/>
    <mergeCell ref="AA107:AB107"/>
    <mergeCell ref="AA108:AB108"/>
    <mergeCell ref="F107:G107"/>
    <mergeCell ref="H107:I107"/>
    <mergeCell ref="J107:K107"/>
    <mergeCell ref="L107:M107"/>
    <mergeCell ref="F108:G108"/>
    <mergeCell ref="H108:I108"/>
    <mergeCell ref="J108:K108"/>
    <mergeCell ref="L108:M108"/>
    <mergeCell ref="C105:E105"/>
    <mergeCell ref="O105:P105"/>
    <mergeCell ref="Q105:T105"/>
    <mergeCell ref="AC105:AE105"/>
    <mergeCell ref="C106:E106"/>
    <mergeCell ref="O106:P106"/>
    <mergeCell ref="Q106:T106"/>
    <mergeCell ref="AC106:AE106"/>
    <mergeCell ref="V105:W105"/>
    <mergeCell ref="V106:W106"/>
    <mergeCell ref="AA105:AB105"/>
    <mergeCell ref="AA106:AB106"/>
    <mergeCell ref="F105:G105"/>
    <mergeCell ref="H105:I105"/>
    <mergeCell ref="J105:K105"/>
    <mergeCell ref="L105:M105"/>
    <mergeCell ref="F106:G106"/>
    <mergeCell ref="H106:I106"/>
    <mergeCell ref="J106:K106"/>
    <mergeCell ref="L106:M106"/>
    <mergeCell ref="C103:E103"/>
    <mergeCell ref="O103:P103"/>
    <mergeCell ref="Q103:T103"/>
    <mergeCell ref="AC103:AE103"/>
    <mergeCell ref="C104:E104"/>
    <mergeCell ref="O104:P104"/>
    <mergeCell ref="Q104:T104"/>
    <mergeCell ref="AC104:AE104"/>
    <mergeCell ref="V103:W103"/>
    <mergeCell ref="V104:W104"/>
    <mergeCell ref="AA103:AB103"/>
    <mergeCell ref="AA104:AB104"/>
    <mergeCell ref="F103:G103"/>
    <mergeCell ref="H103:I103"/>
    <mergeCell ref="J103:K103"/>
    <mergeCell ref="L103:M103"/>
    <mergeCell ref="F104:G104"/>
    <mergeCell ref="H104:I104"/>
    <mergeCell ref="J104:K104"/>
    <mergeCell ref="L104:M104"/>
    <mergeCell ref="C101:E101"/>
    <mergeCell ref="O101:P101"/>
    <mergeCell ref="Q101:T101"/>
    <mergeCell ref="AC101:AE101"/>
    <mergeCell ref="C102:E102"/>
    <mergeCell ref="O102:P102"/>
    <mergeCell ref="Q102:T102"/>
    <mergeCell ref="AC102:AE102"/>
    <mergeCell ref="V101:W101"/>
    <mergeCell ref="V102:W102"/>
    <mergeCell ref="AA101:AB101"/>
    <mergeCell ref="AA102:AB102"/>
    <mergeCell ref="F101:G101"/>
    <mergeCell ref="H101:I101"/>
    <mergeCell ref="J101:K101"/>
    <mergeCell ref="L101:M101"/>
    <mergeCell ref="F102:G102"/>
    <mergeCell ref="H102:I102"/>
    <mergeCell ref="J102:K102"/>
    <mergeCell ref="L102:M102"/>
    <mergeCell ref="C99:E99"/>
    <mergeCell ref="O99:P99"/>
    <mergeCell ref="Q99:T99"/>
    <mergeCell ref="AC99:AE99"/>
    <mergeCell ref="C100:E100"/>
    <mergeCell ref="O100:P100"/>
    <mergeCell ref="Q100:T100"/>
    <mergeCell ref="AC100:AE100"/>
    <mergeCell ref="V99:W99"/>
    <mergeCell ref="V100:W100"/>
    <mergeCell ref="AA99:AB99"/>
    <mergeCell ref="AA100:AB100"/>
    <mergeCell ref="F99:G99"/>
    <mergeCell ref="H99:I99"/>
    <mergeCell ref="J99:K99"/>
    <mergeCell ref="L99:M99"/>
    <mergeCell ref="F100:G100"/>
    <mergeCell ref="H100:I100"/>
    <mergeCell ref="J100:K100"/>
    <mergeCell ref="L100:M100"/>
    <mergeCell ref="C97:E97"/>
    <mergeCell ref="O97:P97"/>
    <mergeCell ref="Q97:T97"/>
    <mergeCell ref="AC97:AE97"/>
    <mergeCell ref="C98:E98"/>
    <mergeCell ref="O98:P98"/>
    <mergeCell ref="Q98:T98"/>
    <mergeCell ref="AC98:AE98"/>
    <mergeCell ref="V97:W97"/>
    <mergeCell ref="V98:W98"/>
    <mergeCell ref="AA97:AB97"/>
    <mergeCell ref="AA98:AB98"/>
    <mergeCell ref="F97:G97"/>
    <mergeCell ref="H97:I97"/>
    <mergeCell ref="J97:K97"/>
    <mergeCell ref="L97:M97"/>
    <mergeCell ref="F98:G98"/>
    <mergeCell ref="H98:I98"/>
    <mergeCell ref="J98:K98"/>
    <mergeCell ref="L98:M98"/>
    <mergeCell ref="C95:E95"/>
    <mergeCell ref="O95:P95"/>
    <mergeCell ref="Q95:T95"/>
    <mergeCell ref="AC95:AE95"/>
    <mergeCell ref="C96:E96"/>
    <mergeCell ref="O96:P96"/>
    <mergeCell ref="Q96:T96"/>
    <mergeCell ref="AC96:AE96"/>
    <mergeCell ref="V95:W95"/>
    <mergeCell ref="V96:W96"/>
    <mergeCell ref="AA95:AB95"/>
    <mergeCell ref="AA96:AB96"/>
    <mergeCell ref="F95:G95"/>
    <mergeCell ref="H95:I95"/>
    <mergeCell ref="J95:K95"/>
    <mergeCell ref="L95:M95"/>
    <mergeCell ref="F96:G96"/>
    <mergeCell ref="H96:I96"/>
    <mergeCell ref="J96:K96"/>
    <mergeCell ref="L96:M96"/>
    <mergeCell ref="C93:E93"/>
    <mergeCell ref="O93:P93"/>
    <mergeCell ref="Q93:T93"/>
    <mergeCell ref="AC93:AE93"/>
    <mergeCell ref="C94:E94"/>
    <mergeCell ref="O94:P94"/>
    <mergeCell ref="Q94:T94"/>
    <mergeCell ref="AC94:AE94"/>
    <mergeCell ref="V93:W93"/>
    <mergeCell ref="V94:W94"/>
    <mergeCell ref="AA93:AB93"/>
    <mergeCell ref="AA94:AB94"/>
    <mergeCell ref="F93:G93"/>
    <mergeCell ref="H93:I93"/>
    <mergeCell ref="J93:K93"/>
    <mergeCell ref="L93:M93"/>
    <mergeCell ref="F94:G94"/>
    <mergeCell ref="H94:I94"/>
    <mergeCell ref="J94:K94"/>
    <mergeCell ref="L94:M94"/>
    <mergeCell ref="C91:E91"/>
    <mergeCell ref="O91:P91"/>
    <mergeCell ref="Q91:T91"/>
    <mergeCell ref="AC91:AE91"/>
    <mergeCell ref="C92:E92"/>
    <mergeCell ref="O92:P92"/>
    <mergeCell ref="Q92:T92"/>
    <mergeCell ref="AC92:AE92"/>
    <mergeCell ref="V91:W91"/>
    <mergeCell ref="V92:W92"/>
    <mergeCell ref="AA91:AB91"/>
    <mergeCell ref="AA92:AB92"/>
    <mergeCell ref="F91:G91"/>
    <mergeCell ref="H91:I91"/>
    <mergeCell ref="J91:K91"/>
    <mergeCell ref="L91:M91"/>
    <mergeCell ref="F92:G92"/>
    <mergeCell ref="H92:I92"/>
    <mergeCell ref="J92:K92"/>
    <mergeCell ref="L92:M92"/>
    <mergeCell ref="C89:E89"/>
    <mergeCell ref="O89:P89"/>
    <mergeCell ref="Q89:T89"/>
    <mergeCell ref="AC89:AE89"/>
    <mergeCell ref="C90:E90"/>
    <mergeCell ref="O90:P90"/>
    <mergeCell ref="Q90:T90"/>
    <mergeCell ref="AC90:AE90"/>
    <mergeCell ref="V89:W89"/>
    <mergeCell ref="V90:W90"/>
    <mergeCell ref="AA89:AB89"/>
    <mergeCell ref="AA90:AB90"/>
    <mergeCell ref="F89:G89"/>
    <mergeCell ref="H89:I89"/>
    <mergeCell ref="J89:K89"/>
    <mergeCell ref="L89:M89"/>
    <mergeCell ref="F90:G90"/>
    <mergeCell ref="H90:I90"/>
    <mergeCell ref="J90:K90"/>
    <mergeCell ref="L90:M90"/>
    <mergeCell ref="C87:E87"/>
    <mergeCell ref="O87:P87"/>
    <mergeCell ref="Q87:T87"/>
    <mergeCell ref="AC87:AE87"/>
    <mergeCell ref="C88:E88"/>
    <mergeCell ref="O88:P88"/>
    <mergeCell ref="Q88:T88"/>
    <mergeCell ref="AC88:AE88"/>
    <mergeCell ref="V87:W87"/>
    <mergeCell ref="V88:W88"/>
    <mergeCell ref="AA87:AB87"/>
    <mergeCell ref="AA88:AB88"/>
    <mergeCell ref="F87:G87"/>
    <mergeCell ref="H87:I87"/>
    <mergeCell ref="J87:K87"/>
    <mergeCell ref="L87:M87"/>
    <mergeCell ref="F88:G88"/>
    <mergeCell ref="H88:I88"/>
    <mergeCell ref="J88:K88"/>
    <mergeCell ref="L88:M88"/>
    <mergeCell ref="C85:E85"/>
    <mergeCell ref="O85:P85"/>
    <mergeCell ref="Q85:T85"/>
    <mergeCell ref="AC85:AE85"/>
    <mergeCell ref="C86:E86"/>
    <mergeCell ref="O86:P86"/>
    <mergeCell ref="Q86:T86"/>
    <mergeCell ref="AC86:AE86"/>
    <mergeCell ref="V85:W85"/>
    <mergeCell ref="V86:W86"/>
    <mergeCell ref="AA85:AB85"/>
    <mergeCell ref="AA86:AB86"/>
    <mergeCell ref="F85:G85"/>
    <mergeCell ref="H85:I85"/>
    <mergeCell ref="J85:K85"/>
    <mergeCell ref="L85:M85"/>
    <mergeCell ref="F86:G86"/>
    <mergeCell ref="H86:I86"/>
    <mergeCell ref="J86:K86"/>
    <mergeCell ref="L86:M86"/>
    <mergeCell ref="C83:E83"/>
    <mergeCell ref="O83:P83"/>
    <mergeCell ref="Q83:T83"/>
    <mergeCell ref="AC83:AE83"/>
    <mergeCell ref="C84:E84"/>
    <mergeCell ref="O84:P84"/>
    <mergeCell ref="Q84:T84"/>
    <mergeCell ref="AC84:AE84"/>
    <mergeCell ref="V83:W83"/>
    <mergeCell ref="V84:W84"/>
    <mergeCell ref="AA83:AB83"/>
    <mergeCell ref="AA84:AB84"/>
    <mergeCell ref="F83:G83"/>
    <mergeCell ref="H83:I83"/>
    <mergeCell ref="J83:K83"/>
    <mergeCell ref="L83:M83"/>
    <mergeCell ref="F84:G84"/>
    <mergeCell ref="H84:I84"/>
    <mergeCell ref="J84:K84"/>
    <mergeCell ref="L84:M84"/>
    <mergeCell ref="C81:E81"/>
    <mergeCell ref="O81:P81"/>
    <mergeCell ref="Q81:T81"/>
    <mergeCell ref="AC81:AE81"/>
    <mergeCell ref="C82:E82"/>
    <mergeCell ref="O82:P82"/>
    <mergeCell ref="Q82:T82"/>
    <mergeCell ref="AC82:AE82"/>
    <mergeCell ref="V81:W81"/>
    <mergeCell ref="V82:W82"/>
    <mergeCell ref="AA81:AB81"/>
    <mergeCell ref="AA82:AB82"/>
    <mergeCell ref="F81:G81"/>
    <mergeCell ref="H81:I81"/>
    <mergeCell ref="J81:K81"/>
    <mergeCell ref="L81:M81"/>
    <mergeCell ref="F82:G82"/>
    <mergeCell ref="H82:I82"/>
    <mergeCell ref="J82:K82"/>
    <mergeCell ref="L82:M82"/>
    <mergeCell ref="C79:E79"/>
    <mergeCell ref="O79:P79"/>
    <mergeCell ref="Q79:T79"/>
    <mergeCell ref="AC79:AE79"/>
    <mergeCell ref="C80:E80"/>
    <mergeCell ref="O80:P80"/>
    <mergeCell ref="Q80:T80"/>
    <mergeCell ref="AC80:AE80"/>
    <mergeCell ref="V79:W79"/>
    <mergeCell ref="V80:W80"/>
    <mergeCell ref="AA79:AB79"/>
    <mergeCell ref="AA80:AB80"/>
    <mergeCell ref="F79:G79"/>
    <mergeCell ref="H79:I79"/>
    <mergeCell ref="J79:K79"/>
    <mergeCell ref="L79:M79"/>
    <mergeCell ref="F80:G80"/>
    <mergeCell ref="H80:I80"/>
    <mergeCell ref="J80:K80"/>
    <mergeCell ref="L80:M80"/>
    <mergeCell ref="C77:E77"/>
    <mergeCell ref="O77:P77"/>
    <mergeCell ref="Q77:T77"/>
    <mergeCell ref="AC77:AE77"/>
    <mergeCell ref="C78:E78"/>
    <mergeCell ref="O78:P78"/>
    <mergeCell ref="Q78:T78"/>
    <mergeCell ref="AC78:AE78"/>
    <mergeCell ref="V77:W77"/>
    <mergeCell ref="V78:W78"/>
    <mergeCell ref="AA77:AB77"/>
    <mergeCell ref="AA78:AB78"/>
    <mergeCell ref="F77:G77"/>
    <mergeCell ref="H77:I77"/>
    <mergeCell ref="J77:K77"/>
    <mergeCell ref="L77:M77"/>
    <mergeCell ref="F78:G78"/>
    <mergeCell ref="H78:I78"/>
    <mergeCell ref="J78:K78"/>
    <mergeCell ref="L78:M78"/>
    <mergeCell ref="C75:E75"/>
    <mergeCell ref="O75:P75"/>
    <mergeCell ref="Q75:T75"/>
    <mergeCell ref="AC75:AE75"/>
    <mergeCell ref="C76:E76"/>
    <mergeCell ref="O76:P76"/>
    <mergeCell ref="Q76:T76"/>
    <mergeCell ref="AC76:AE76"/>
    <mergeCell ref="V75:W75"/>
    <mergeCell ref="V76:W76"/>
    <mergeCell ref="AA75:AB75"/>
    <mergeCell ref="AA76:AB76"/>
    <mergeCell ref="F75:G75"/>
    <mergeCell ref="H75:I75"/>
    <mergeCell ref="J75:K75"/>
    <mergeCell ref="L75:M75"/>
    <mergeCell ref="F76:G76"/>
    <mergeCell ref="H76:I76"/>
    <mergeCell ref="J76:K76"/>
    <mergeCell ref="L76:M76"/>
    <mergeCell ref="C73:E73"/>
    <mergeCell ref="O73:P73"/>
    <mergeCell ref="Q73:T73"/>
    <mergeCell ref="AC73:AE73"/>
    <mergeCell ref="C74:E74"/>
    <mergeCell ref="O74:P74"/>
    <mergeCell ref="Q74:T74"/>
    <mergeCell ref="AC74:AE74"/>
    <mergeCell ref="V73:W73"/>
    <mergeCell ref="V74:W74"/>
    <mergeCell ref="AA73:AB73"/>
    <mergeCell ref="AA74:AB74"/>
    <mergeCell ref="F73:G73"/>
    <mergeCell ref="H73:I73"/>
    <mergeCell ref="J73:K73"/>
    <mergeCell ref="L73:M73"/>
    <mergeCell ref="F74:G74"/>
    <mergeCell ref="H74:I74"/>
    <mergeCell ref="J74:K74"/>
    <mergeCell ref="L74:M74"/>
    <mergeCell ref="C71:E71"/>
    <mergeCell ref="O71:P71"/>
    <mergeCell ref="Q71:T71"/>
    <mergeCell ref="AC71:AE71"/>
    <mergeCell ref="C72:E72"/>
    <mergeCell ref="O72:P72"/>
    <mergeCell ref="Q72:T72"/>
    <mergeCell ref="AC72:AE72"/>
    <mergeCell ref="V71:W71"/>
    <mergeCell ref="V72:W72"/>
    <mergeCell ref="AA71:AB71"/>
    <mergeCell ref="AA72:AB72"/>
    <mergeCell ref="F71:G71"/>
    <mergeCell ref="H71:I71"/>
    <mergeCell ref="J71:K71"/>
    <mergeCell ref="L71:M71"/>
    <mergeCell ref="F72:G72"/>
    <mergeCell ref="H72:I72"/>
    <mergeCell ref="J72:K72"/>
    <mergeCell ref="L72:M72"/>
    <mergeCell ref="C69:E69"/>
    <mergeCell ref="O69:P69"/>
    <mergeCell ref="Q69:T69"/>
    <mergeCell ref="AC69:AE69"/>
    <mergeCell ref="C70:E70"/>
    <mergeCell ref="O70:P70"/>
    <mergeCell ref="Q70:T70"/>
    <mergeCell ref="AC70:AE70"/>
    <mergeCell ref="V69:W69"/>
    <mergeCell ref="V70:W70"/>
    <mergeCell ref="AA69:AB69"/>
    <mergeCell ref="AA70:AB70"/>
    <mergeCell ref="F69:G69"/>
    <mergeCell ref="H69:I69"/>
    <mergeCell ref="J69:K69"/>
    <mergeCell ref="L69:M69"/>
    <mergeCell ref="F70:G70"/>
    <mergeCell ref="H70:I70"/>
    <mergeCell ref="J70:K70"/>
    <mergeCell ref="L70:M70"/>
    <mergeCell ref="C67:E67"/>
    <mergeCell ref="O67:P67"/>
    <mergeCell ref="Q67:T67"/>
    <mergeCell ref="AC67:AE67"/>
    <mergeCell ref="C68:E68"/>
    <mergeCell ref="O68:P68"/>
    <mergeCell ref="Q68:T68"/>
    <mergeCell ref="AC68:AE68"/>
    <mergeCell ref="V67:W67"/>
    <mergeCell ref="V68:W68"/>
    <mergeCell ref="AA67:AB67"/>
    <mergeCell ref="AA68:AB68"/>
    <mergeCell ref="F67:G67"/>
    <mergeCell ref="H67:I67"/>
    <mergeCell ref="J67:K67"/>
    <mergeCell ref="L67:M67"/>
    <mergeCell ref="F68:G68"/>
    <mergeCell ref="H68:I68"/>
    <mergeCell ref="J68:K68"/>
    <mergeCell ref="L68:M68"/>
    <mergeCell ref="C65:E65"/>
    <mergeCell ref="O65:P65"/>
    <mergeCell ref="Q65:T65"/>
    <mergeCell ref="AC65:AE65"/>
    <mergeCell ref="C66:E66"/>
    <mergeCell ref="O66:P66"/>
    <mergeCell ref="Q66:T66"/>
    <mergeCell ref="AC66:AE66"/>
    <mergeCell ref="V65:W65"/>
    <mergeCell ref="V66:W66"/>
    <mergeCell ref="AA65:AB65"/>
    <mergeCell ref="AA66:AB66"/>
    <mergeCell ref="F65:G65"/>
    <mergeCell ref="H65:I65"/>
    <mergeCell ref="J65:K65"/>
    <mergeCell ref="L65:M65"/>
    <mergeCell ref="F66:G66"/>
    <mergeCell ref="H66:I66"/>
    <mergeCell ref="J66:K66"/>
    <mergeCell ref="L66:M66"/>
    <mergeCell ref="C63:E63"/>
    <mergeCell ref="O63:P63"/>
    <mergeCell ref="Q63:T63"/>
    <mergeCell ref="AC63:AE63"/>
    <mergeCell ref="C64:E64"/>
    <mergeCell ref="O64:P64"/>
    <mergeCell ref="Q64:T64"/>
    <mergeCell ref="AC64:AE64"/>
    <mergeCell ref="V63:W63"/>
    <mergeCell ref="V64:W64"/>
    <mergeCell ref="AA63:AB63"/>
    <mergeCell ref="AA64:AB64"/>
    <mergeCell ref="F63:G63"/>
    <mergeCell ref="H63:I63"/>
    <mergeCell ref="J63:K63"/>
    <mergeCell ref="L63:M63"/>
    <mergeCell ref="F64:G64"/>
    <mergeCell ref="H64:I64"/>
    <mergeCell ref="J64:K64"/>
    <mergeCell ref="L64:M64"/>
    <mergeCell ref="C61:E61"/>
    <mergeCell ref="O61:P61"/>
    <mergeCell ref="Q61:T61"/>
    <mergeCell ref="AC61:AE61"/>
    <mergeCell ref="C62:E62"/>
    <mergeCell ref="O62:P62"/>
    <mergeCell ref="Q62:T62"/>
    <mergeCell ref="AC62:AE62"/>
    <mergeCell ref="V61:W61"/>
    <mergeCell ref="V62:W62"/>
    <mergeCell ref="AA61:AB61"/>
    <mergeCell ref="AA62:AB62"/>
    <mergeCell ref="F61:G61"/>
    <mergeCell ref="H61:I61"/>
    <mergeCell ref="J61:K61"/>
    <mergeCell ref="L61:M61"/>
    <mergeCell ref="F62:G62"/>
    <mergeCell ref="H62:I62"/>
    <mergeCell ref="J62:K62"/>
    <mergeCell ref="L62:M62"/>
    <mergeCell ref="C59:E59"/>
    <mergeCell ref="O59:P59"/>
    <mergeCell ref="Q59:T59"/>
    <mergeCell ref="AC59:AE59"/>
    <mergeCell ref="C60:E60"/>
    <mergeCell ref="O60:P60"/>
    <mergeCell ref="Q60:T60"/>
    <mergeCell ref="AC60:AE60"/>
    <mergeCell ref="V59:W59"/>
    <mergeCell ref="V60:W60"/>
    <mergeCell ref="AA59:AB59"/>
    <mergeCell ref="AA60:AB60"/>
    <mergeCell ref="F59:G59"/>
    <mergeCell ref="H59:I59"/>
    <mergeCell ref="J59:K59"/>
    <mergeCell ref="L59:M59"/>
    <mergeCell ref="F60:G60"/>
    <mergeCell ref="H60:I60"/>
    <mergeCell ref="J60:K60"/>
    <mergeCell ref="L60:M60"/>
    <mergeCell ref="C57:E57"/>
    <mergeCell ref="O57:P57"/>
    <mergeCell ref="Q57:T57"/>
    <mergeCell ref="AC57:AE57"/>
    <mergeCell ref="C58:E58"/>
    <mergeCell ref="O58:P58"/>
    <mergeCell ref="Q58:T58"/>
    <mergeCell ref="AC58:AE58"/>
    <mergeCell ref="V57:W57"/>
    <mergeCell ref="V58:W58"/>
    <mergeCell ref="AA57:AB57"/>
    <mergeCell ref="AA58:AB58"/>
    <mergeCell ref="F57:G57"/>
    <mergeCell ref="H57:I57"/>
    <mergeCell ref="J57:K57"/>
    <mergeCell ref="L57:M57"/>
    <mergeCell ref="F58:G58"/>
    <mergeCell ref="H58:I58"/>
    <mergeCell ref="J58:K58"/>
    <mergeCell ref="L58:M58"/>
    <mergeCell ref="C55:E55"/>
    <mergeCell ref="O55:P55"/>
    <mergeCell ref="Q55:T55"/>
    <mergeCell ref="AC55:AE55"/>
    <mergeCell ref="C56:E56"/>
    <mergeCell ref="O56:P56"/>
    <mergeCell ref="Q56:T56"/>
    <mergeCell ref="AC56:AE56"/>
    <mergeCell ref="V55:W55"/>
    <mergeCell ref="V56:W56"/>
    <mergeCell ref="AA55:AB55"/>
    <mergeCell ref="AA56:AB56"/>
    <mergeCell ref="F55:G55"/>
    <mergeCell ref="H55:I55"/>
    <mergeCell ref="J55:K55"/>
    <mergeCell ref="L55:M55"/>
    <mergeCell ref="F56:G56"/>
    <mergeCell ref="H56:I56"/>
    <mergeCell ref="J56:K56"/>
    <mergeCell ref="L56:M56"/>
    <mergeCell ref="C53:E53"/>
    <mergeCell ref="O53:P53"/>
    <mergeCell ref="Q53:T53"/>
    <mergeCell ref="AC53:AE53"/>
    <mergeCell ref="C54:E54"/>
    <mergeCell ref="O54:P54"/>
    <mergeCell ref="Q54:T54"/>
    <mergeCell ref="AC54:AE54"/>
    <mergeCell ref="V53:W53"/>
    <mergeCell ref="V54:W54"/>
    <mergeCell ref="AA53:AB53"/>
    <mergeCell ref="AA54:AB54"/>
    <mergeCell ref="F53:G53"/>
    <mergeCell ref="H53:I53"/>
    <mergeCell ref="J53:K53"/>
    <mergeCell ref="L53:M53"/>
    <mergeCell ref="F54:G54"/>
    <mergeCell ref="H54:I54"/>
    <mergeCell ref="J54:K54"/>
    <mergeCell ref="L54:M54"/>
    <mergeCell ref="C51:E51"/>
    <mergeCell ref="O51:P51"/>
    <mergeCell ref="Q51:T51"/>
    <mergeCell ref="AC51:AE51"/>
    <mergeCell ref="C52:E52"/>
    <mergeCell ref="O52:P52"/>
    <mergeCell ref="Q52:T52"/>
    <mergeCell ref="AC52:AE52"/>
    <mergeCell ref="V51:W51"/>
    <mergeCell ref="V52:W52"/>
    <mergeCell ref="AA51:AB51"/>
    <mergeCell ref="AA52:AB52"/>
    <mergeCell ref="F51:G51"/>
    <mergeCell ref="H51:I51"/>
    <mergeCell ref="J51:K51"/>
    <mergeCell ref="L51:M51"/>
    <mergeCell ref="F52:G52"/>
    <mergeCell ref="H52:I52"/>
    <mergeCell ref="J52:K52"/>
    <mergeCell ref="L52:M52"/>
    <mergeCell ref="C49:E49"/>
    <mergeCell ref="O49:P49"/>
    <mergeCell ref="Q49:T49"/>
    <mergeCell ref="AC49:AE49"/>
    <mergeCell ref="C50:E50"/>
    <mergeCell ref="O50:P50"/>
    <mergeCell ref="Q50:T50"/>
    <mergeCell ref="AC50:AE50"/>
    <mergeCell ref="V49:W49"/>
    <mergeCell ref="V50:W50"/>
    <mergeCell ref="AA49:AB49"/>
    <mergeCell ref="AA50:AB50"/>
    <mergeCell ref="F49:G49"/>
    <mergeCell ref="H49:I49"/>
    <mergeCell ref="J49:K49"/>
    <mergeCell ref="L49:M49"/>
    <mergeCell ref="F50:G50"/>
    <mergeCell ref="H50:I50"/>
    <mergeCell ref="J50:K50"/>
    <mergeCell ref="L50:M50"/>
    <mergeCell ref="C47:E47"/>
    <mergeCell ref="O47:P47"/>
    <mergeCell ref="Q47:T47"/>
    <mergeCell ref="AC47:AE47"/>
    <mergeCell ref="C48:E48"/>
    <mergeCell ref="O48:P48"/>
    <mergeCell ref="Q48:T48"/>
    <mergeCell ref="AC48:AE48"/>
    <mergeCell ref="V47:W47"/>
    <mergeCell ref="V48:W48"/>
    <mergeCell ref="AA47:AB47"/>
    <mergeCell ref="AA48:AB48"/>
    <mergeCell ref="F47:G47"/>
    <mergeCell ref="H47:I47"/>
    <mergeCell ref="J47:K47"/>
    <mergeCell ref="L47:M47"/>
    <mergeCell ref="F48:G48"/>
    <mergeCell ref="H48:I48"/>
    <mergeCell ref="J48:K48"/>
    <mergeCell ref="L48:M48"/>
    <mergeCell ref="C45:E45"/>
    <mergeCell ref="O45:P45"/>
    <mergeCell ref="Q45:T45"/>
    <mergeCell ref="AC45:AE45"/>
    <mergeCell ref="C46:E46"/>
    <mergeCell ref="O46:P46"/>
    <mergeCell ref="Q46:T46"/>
    <mergeCell ref="AC46:AE46"/>
    <mergeCell ref="V45:W45"/>
    <mergeCell ref="V46:W46"/>
    <mergeCell ref="AA45:AB45"/>
    <mergeCell ref="AA46:AB46"/>
    <mergeCell ref="F45:G45"/>
    <mergeCell ref="H45:I45"/>
    <mergeCell ref="J45:K45"/>
    <mergeCell ref="L45:M45"/>
    <mergeCell ref="F46:G46"/>
    <mergeCell ref="H46:I46"/>
    <mergeCell ref="J46:K46"/>
    <mergeCell ref="L46:M46"/>
    <mergeCell ref="C43:E43"/>
    <mergeCell ref="O43:P43"/>
    <mergeCell ref="Q43:T43"/>
    <mergeCell ref="AC43:AE43"/>
    <mergeCell ref="C44:E44"/>
    <mergeCell ref="O44:P44"/>
    <mergeCell ref="Q44:T44"/>
    <mergeCell ref="AC44:AE44"/>
    <mergeCell ref="V43:W43"/>
    <mergeCell ref="V44:W44"/>
    <mergeCell ref="AA43:AB43"/>
    <mergeCell ref="AA44:AB44"/>
    <mergeCell ref="F43:G43"/>
    <mergeCell ref="H43:I43"/>
    <mergeCell ref="J43:K43"/>
    <mergeCell ref="L43:M43"/>
    <mergeCell ref="F44:G44"/>
    <mergeCell ref="H44:I44"/>
    <mergeCell ref="J44:K44"/>
    <mergeCell ref="L44:M44"/>
    <mergeCell ref="C41:E41"/>
    <mergeCell ref="O41:P41"/>
    <mergeCell ref="Q41:T41"/>
    <mergeCell ref="AC41:AE41"/>
    <mergeCell ref="C42:E42"/>
    <mergeCell ref="O42:P42"/>
    <mergeCell ref="Q42:T42"/>
    <mergeCell ref="AC42:AE42"/>
    <mergeCell ref="V41:W41"/>
    <mergeCell ref="V42:W42"/>
    <mergeCell ref="AA41:AB41"/>
    <mergeCell ref="AA42:AB42"/>
    <mergeCell ref="F41:G41"/>
    <mergeCell ref="H41:I41"/>
    <mergeCell ref="J41:K41"/>
    <mergeCell ref="L41:M41"/>
    <mergeCell ref="F42:G42"/>
    <mergeCell ref="H42:I42"/>
    <mergeCell ref="J42:K42"/>
    <mergeCell ref="L42:M42"/>
    <mergeCell ref="C39:E39"/>
    <mergeCell ref="O39:P39"/>
    <mergeCell ref="Q39:T39"/>
    <mergeCell ref="AC39:AE39"/>
    <mergeCell ref="C40:E40"/>
    <mergeCell ref="O40:P40"/>
    <mergeCell ref="Q40:T40"/>
    <mergeCell ref="AC40:AE40"/>
    <mergeCell ref="V39:W39"/>
    <mergeCell ref="V40:W40"/>
    <mergeCell ref="AA39:AB39"/>
    <mergeCell ref="AA40:AB40"/>
    <mergeCell ref="F39:G39"/>
    <mergeCell ref="H39:I39"/>
    <mergeCell ref="J39:K39"/>
    <mergeCell ref="L39:M39"/>
    <mergeCell ref="F40:G40"/>
    <mergeCell ref="H40:I40"/>
    <mergeCell ref="J40:K40"/>
    <mergeCell ref="L40:M40"/>
    <mergeCell ref="C37:E37"/>
    <mergeCell ref="O37:P37"/>
    <mergeCell ref="Q37:T37"/>
    <mergeCell ref="AC37:AE37"/>
    <mergeCell ref="C38:E38"/>
    <mergeCell ref="O38:P38"/>
    <mergeCell ref="Q38:T38"/>
    <mergeCell ref="AC38:AE38"/>
    <mergeCell ref="V37:W37"/>
    <mergeCell ref="V38:W38"/>
    <mergeCell ref="AA37:AB37"/>
    <mergeCell ref="AA38:AB38"/>
    <mergeCell ref="F37:G37"/>
    <mergeCell ref="H37:I37"/>
    <mergeCell ref="J37:K37"/>
    <mergeCell ref="L37:M37"/>
    <mergeCell ref="F38:G38"/>
    <mergeCell ref="H38:I38"/>
    <mergeCell ref="J38:K38"/>
    <mergeCell ref="L38:M38"/>
    <mergeCell ref="C35:E35"/>
    <mergeCell ref="O35:P35"/>
    <mergeCell ref="Q35:T35"/>
    <mergeCell ref="AC35:AE35"/>
    <mergeCell ref="C36:E36"/>
    <mergeCell ref="O36:P36"/>
    <mergeCell ref="Q36:T36"/>
    <mergeCell ref="AC36:AE36"/>
    <mergeCell ref="V35:W35"/>
    <mergeCell ref="V36:W36"/>
    <mergeCell ref="AA35:AB35"/>
    <mergeCell ref="AA36:AB36"/>
    <mergeCell ref="F35:G35"/>
    <mergeCell ref="H35:I35"/>
    <mergeCell ref="J35:K35"/>
    <mergeCell ref="L35:M35"/>
    <mergeCell ref="F36:G36"/>
    <mergeCell ref="H36:I36"/>
    <mergeCell ref="J36:K36"/>
    <mergeCell ref="L36:M36"/>
    <mergeCell ref="C33:E33"/>
    <mergeCell ref="O33:P33"/>
    <mergeCell ref="Q33:T33"/>
    <mergeCell ref="AC33:AE33"/>
    <mergeCell ref="C34:E34"/>
    <mergeCell ref="O34:P34"/>
    <mergeCell ref="Q34:T34"/>
    <mergeCell ref="AC34:AE34"/>
    <mergeCell ref="V33:W33"/>
    <mergeCell ref="V34:W34"/>
    <mergeCell ref="AA33:AB33"/>
    <mergeCell ref="AA34:AB34"/>
    <mergeCell ref="F33:G33"/>
    <mergeCell ref="H33:I33"/>
    <mergeCell ref="J33:K33"/>
    <mergeCell ref="L33:M33"/>
    <mergeCell ref="F34:G34"/>
    <mergeCell ref="H34:I34"/>
    <mergeCell ref="J34:K34"/>
    <mergeCell ref="L34:M34"/>
    <mergeCell ref="C31:E31"/>
    <mergeCell ref="O31:P31"/>
    <mergeCell ref="Q31:T31"/>
    <mergeCell ref="AC31:AE31"/>
    <mergeCell ref="C32:E32"/>
    <mergeCell ref="O32:P32"/>
    <mergeCell ref="Q32:T32"/>
    <mergeCell ref="AC32:AE32"/>
    <mergeCell ref="V31:W31"/>
    <mergeCell ref="V32:W32"/>
    <mergeCell ref="AA31:AB31"/>
    <mergeCell ref="AA32:AB32"/>
    <mergeCell ref="F31:G31"/>
    <mergeCell ref="H31:I31"/>
    <mergeCell ref="J31:K31"/>
    <mergeCell ref="L31:M31"/>
    <mergeCell ref="F32:G32"/>
    <mergeCell ref="H32:I32"/>
    <mergeCell ref="J32:K32"/>
    <mergeCell ref="L32:M32"/>
    <mergeCell ref="C29:E29"/>
    <mergeCell ref="O29:P29"/>
    <mergeCell ref="Q29:T29"/>
    <mergeCell ref="AC29:AE29"/>
    <mergeCell ref="C30:E30"/>
    <mergeCell ref="O30:P30"/>
    <mergeCell ref="Q30:T30"/>
    <mergeCell ref="AC30:AE30"/>
    <mergeCell ref="V30:W30"/>
    <mergeCell ref="AA30:AB30"/>
    <mergeCell ref="F29:G29"/>
    <mergeCell ref="H29:I29"/>
    <mergeCell ref="J29:K29"/>
    <mergeCell ref="L29:M29"/>
    <mergeCell ref="F30:G30"/>
    <mergeCell ref="H30:I30"/>
    <mergeCell ref="J30:K30"/>
    <mergeCell ref="L30:M30"/>
    <mergeCell ref="C27:E27"/>
    <mergeCell ref="O27:P27"/>
    <mergeCell ref="Q27:T27"/>
    <mergeCell ref="AC27:AE27"/>
    <mergeCell ref="C28:E28"/>
    <mergeCell ref="O28:P28"/>
    <mergeCell ref="Q28:T28"/>
    <mergeCell ref="AC28:AE28"/>
    <mergeCell ref="F28:G28"/>
    <mergeCell ref="H28:I28"/>
    <mergeCell ref="J28:K28"/>
    <mergeCell ref="L28:M28"/>
    <mergeCell ref="O21:P21"/>
    <mergeCell ref="Q21:T21"/>
    <mergeCell ref="C21:E21"/>
    <mergeCell ref="AC21:AE21"/>
    <mergeCell ref="C26:E26"/>
    <mergeCell ref="O26:P26"/>
    <mergeCell ref="Q26:T26"/>
    <mergeCell ref="AC26:AE26"/>
    <mergeCell ref="C25:E25"/>
    <mergeCell ref="O25:P25"/>
    <mergeCell ref="Q25:T25"/>
    <mergeCell ref="AC25:AE25"/>
    <mergeCell ref="C24:E24"/>
    <mergeCell ref="O24:P24"/>
    <mergeCell ref="Q24:T24"/>
    <mergeCell ref="AC24:AE24"/>
    <mergeCell ref="O23:P23"/>
    <mergeCell ref="Q23:T23"/>
    <mergeCell ref="C23:E23"/>
    <mergeCell ref="AC23:AE23"/>
    <mergeCell ref="C22:E22"/>
    <mergeCell ref="AC22:AE22"/>
    <mergeCell ref="F24:G24"/>
    <mergeCell ref="H24:I24"/>
    <mergeCell ref="J24:K24"/>
    <mergeCell ref="L24:M24"/>
    <mergeCell ref="O20:P20"/>
    <mergeCell ref="Q20:T20"/>
    <mergeCell ref="C20:E20"/>
    <mergeCell ref="AC20:AE20"/>
    <mergeCell ref="O19:P19"/>
    <mergeCell ref="Q19:T19"/>
    <mergeCell ref="C19:E19"/>
    <mergeCell ref="AC19:AE19"/>
    <mergeCell ref="V19:W19"/>
    <mergeCell ref="V20:W20"/>
    <mergeCell ref="AA19:AB19"/>
    <mergeCell ref="AA20:AB20"/>
    <mergeCell ref="F19:G19"/>
    <mergeCell ref="H19:I19"/>
    <mergeCell ref="J19:K19"/>
    <mergeCell ref="L19:M19"/>
    <mergeCell ref="F20:G20"/>
    <mergeCell ref="H20:I20"/>
    <mergeCell ref="J20:K20"/>
    <mergeCell ref="L20:M20"/>
    <mergeCell ref="AA24:AB24"/>
    <mergeCell ref="AA21:AB21"/>
    <mergeCell ref="AA22:AB22"/>
    <mergeCell ref="AA23:AB23"/>
    <mergeCell ref="C18:E18"/>
    <mergeCell ref="AC18:AE18"/>
    <mergeCell ref="O17:P17"/>
    <mergeCell ref="Q17:T17"/>
    <mergeCell ref="C17:E17"/>
    <mergeCell ref="AC17:AE17"/>
    <mergeCell ref="V18:W18"/>
    <mergeCell ref="AA18:AB18"/>
    <mergeCell ref="F17:G17"/>
    <mergeCell ref="H17:I17"/>
    <mergeCell ref="J17:K17"/>
    <mergeCell ref="L17:M17"/>
    <mergeCell ref="F18:G18"/>
    <mergeCell ref="H18:I18"/>
    <mergeCell ref="J18:K18"/>
    <mergeCell ref="L18:M18"/>
    <mergeCell ref="O16:P16"/>
    <mergeCell ref="Q16:T16"/>
    <mergeCell ref="C16:E16"/>
    <mergeCell ref="AC16:AE16"/>
    <mergeCell ref="V16:W16"/>
    <mergeCell ref="V17:W17"/>
    <mergeCell ref="F16:G16"/>
    <mergeCell ref="H16:I16"/>
    <mergeCell ref="J16:K16"/>
    <mergeCell ref="L16:M16"/>
    <mergeCell ref="C15:E15"/>
    <mergeCell ref="AC15:AE15"/>
    <mergeCell ref="C10:E10"/>
    <mergeCell ref="O14:P14"/>
    <mergeCell ref="Q14:T14"/>
    <mergeCell ref="C14:E14"/>
    <mergeCell ref="AC14:AE14"/>
    <mergeCell ref="O13:P13"/>
    <mergeCell ref="Q13:T13"/>
    <mergeCell ref="C13:E13"/>
    <mergeCell ref="AC13:AE13"/>
    <mergeCell ref="O10:P10"/>
    <mergeCell ref="AC10:AE10"/>
    <mergeCell ref="F12:G12"/>
    <mergeCell ref="H12:I12"/>
    <mergeCell ref="J12:K12"/>
    <mergeCell ref="L12:M12"/>
    <mergeCell ref="F13:G13"/>
    <mergeCell ref="H13:I13"/>
    <mergeCell ref="J13:K13"/>
    <mergeCell ref="L13:M13"/>
    <mergeCell ref="F10:I10"/>
    <mergeCell ref="J10:M10"/>
    <mergeCell ref="F14:G14"/>
    <mergeCell ref="H14:I14"/>
    <mergeCell ref="J14:K14"/>
    <mergeCell ref="L14:M14"/>
    <mergeCell ref="V12:W12"/>
    <mergeCell ref="V13:W13"/>
    <mergeCell ref="V14:W14"/>
    <mergeCell ref="V15:W15"/>
    <mergeCell ref="J15:K15"/>
    <mergeCell ref="B10:B11"/>
    <mergeCell ref="Q10:U10"/>
    <mergeCell ref="B2:AE3"/>
    <mergeCell ref="B4:AE5"/>
    <mergeCell ref="O12:P12"/>
    <mergeCell ref="Q12:T12"/>
    <mergeCell ref="C12:E12"/>
    <mergeCell ref="AC12:AE12"/>
    <mergeCell ref="B7:AE7"/>
    <mergeCell ref="O8:P8"/>
    <mergeCell ref="Q8:T8"/>
    <mergeCell ref="C8:E8"/>
    <mergeCell ref="AC8:AE8"/>
    <mergeCell ref="C9:E9"/>
    <mergeCell ref="O9:P9"/>
    <mergeCell ref="Q9:T9"/>
    <mergeCell ref="AC9:AE9"/>
    <mergeCell ref="F8:G8"/>
    <mergeCell ref="H8:I8"/>
    <mergeCell ref="J8:K8"/>
    <mergeCell ref="L8:M8"/>
    <mergeCell ref="F9:G9"/>
    <mergeCell ref="H9:I9"/>
    <mergeCell ref="J9:K9"/>
    <mergeCell ref="L9:M9"/>
  </mergeCells>
  <phoneticPr fontId="1"/>
  <conditionalFormatting sqref="AA12:AB111">
    <cfRule type="expression" dxfId="6" priority="1">
      <formula>$Z12&lt;&gt;"○"</formula>
    </cfRule>
  </conditionalFormatting>
  <dataValidations count="7">
    <dataValidation type="date" allowBlank="1" showErrorMessage="1" errorTitle="入力方法" error="（例）1995/2/28のように英数半角で入力してください。" promptTitle="入力方法" prompt="英数半角で入力してください。" sqref="Q9:T9" xr:uid="{00000000-0002-0000-0100-000002000000}">
      <formula1>21916</formula1>
      <formula2>43831</formula2>
    </dataValidation>
    <dataValidation type="whole" allowBlank="1" showInputMessage="1" showErrorMessage="1" sqref="C9:E9 C12:E111" xr:uid="{00000000-0002-0000-0100-000003000000}">
      <formula1>100000</formula1>
      <formula2>999999</formula2>
    </dataValidation>
    <dataValidation type="list" allowBlank="1" showInputMessage="1" showErrorMessage="1" sqref="N9 N12:N111" xr:uid="{00000000-0002-0000-0100-000008000000}">
      <formula1>"　,男,女,"</formula1>
    </dataValidation>
    <dataValidation type="list" allowBlank="1" showInputMessage="1" showErrorMessage="1" sqref="O12:P111 O9:P9" xr:uid="{C6B890B1-1EC8-42EF-8E84-29D3FAEE980A}">
      <formula1>INDIRECT("grade")</formula1>
    </dataValidation>
    <dataValidation type="list" allowBlank="1" showInputMessage="1" showErrorMessage="1" sqref="Y12:Z111" xr:uid="{80B05E96-588D-409C-8DD0-B16DBF38DE30}">
      <formula1>"○"</formula1>
    </dataValidation>
    <dataValidation type="date" allowBlank="1" showErrorMessage="1" errorTitle="入力方法" error="（例）1995/2/28のように英数半角で入力してください。" promptTitle="入力方法" prompt="英数半角で入力してください。" sqref="Q12:T111" xr:uid="{F1FE453A-B536-477D-9DD3-4B71C64DB4AF}">
      <formula1>21916</formula1>
      <formula2>TODAY()</formula2>
    </dataValidation>
    <dataValidation type="list" allowBlank="1" showInputMessage="1" showErrorMessage="1" sqref="X12:X111" xr:uid="{E2CAE8FB-A490-44E0-B2D5-53CED513AE70}">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745E-2868-4258-A5D9-2B060973CD25}">
  <sheetPr codeName="OtherTeamSheet">
    <tabColor theme="3"/>
  </sheetPr>
  <dimension ref="A1:L31"/>
  <sheetViews>
    <sheetView view="pageBreakPreview" zoomScaleNormal="100" zoomScaleSheetLayoutView="100" workbookViewId="0">
      <selection activeCell="C13" sqref="C13:E13"/>
    </sheetView>
  </sheetViews>
  <sheetFormatPr defaultRowHeight="18"/>
  <cols>
    <col min="1" max="1" width="2" customWidth="1"/>
    <col min="2" max="5" width="3.75" customWidth="1"/>
    <col min="6" max="9" width="3.58203125" customWidth="1"/>
    <col min="10" max="10" width="21.25" customWidth="1"/>
    <col min="11" max="11" width="13.83203125" bestFit="1" customWidth="1"/>
    <col min="12" max="12" width="1.83203125" customWidth="1"/>
  </cols>
  <sheetData>
    <row r="1" spans="1:12" s="27" customFormat="1" ht="15">
      <c r="A1" s="25"/>
      <c r="B1" s="25"/>
      <c r="C1" s="25"/>
      <c r="D1" s="25"/>
      <c r="E1" s="25"/>
      <c r="F1" s="25"/>
      <c r="G1" s="25"/>
      <c r="H1" s="25"/>
      <c r="I1" s="25"/>
      <c r="J1" s="25"/>
      <c r="K1" s="40" t="str">
        <f>参加申込書本紙!$G$15&amp;" - "&amp;参加申込書本紙!$G$16</f>
        <v xml:space="preserve"> - </v>
      </c>
      <c r="L1" s="25"/>
    </row>
    <row r="2" spans="1:12" ht="18" customHeight="1">
      <c r="B2" s="213" t="str">
        <f>参加者名簿!B2</f>
        <v>第29回 2026年スプリングスプリントカヌー競技大会</v>
      </c>
      <c r="C2" s="213"/>
      <c r="D2" s="213"/>
      <c r="E2" s="213"/>
      <c r="F2" s="213"/>
      <c r="G2" s="213"/>
      <c r="H2" s="213"/>
      <c r="I2" s="213"/>
      <c r="J2" s="213"/>
      <c r="K2" s="213"/>
      <c r="L2" s="1"/>
    </row>
    <row r="3" spans="1:12" ht="18" customHeight="1">
      <c r="A3" s="75"/>
      <c r="B3" s="213"/>
      <c r="C3" s="213"/>
      <c r="D3" s="213"/>
      <c r="E3" s="213"/>
      <c r="F3" s="213"/>
      <c r="G3" s="213"/>
      <c r="H3" s="213"/>
      <c r="I3" s="213"/>
      <c r="J3" s="213"/>
      <c r="K3" s="213"/>
      <c r="L3" s="1"/>
    </row>
    <row r="4" spans="1:12" ht="6.65" customHeight="1">
      <c r="A4" s="75"/>
      <c r="B4" s="62"/>
      <c r="C4" s="62"/>
      <c r="D4" s="62"/>
      <c r="E4" s="62"/>
      <c r="F4" s="62"/>
      <c r="G4" s="62"/>
      <c r="H4" s="62"/>
      <c r="I4" s="62"/>
      <c r="J4" s="62"/>
      <c r="K4" s="62"/>
      <c r="L4" s="1"/>
    </row>
    <row r="5" spans="1:12" ht="18" customHeight="1">
      <c r="B5" s="240" t="s">
        <v>72</v>
      </c>
      <c r="C5" s="240"/>
      <c r="D5" s="240"/>
      <c r="E5" s="240"/>
      <c r="F5" s="240"/>
      <c r="G5" s="240"/>
      <c r="H5" s="240"/>
      <c r="I5" s="240"/>
      <c r="J5" s="240"/>
      <c r="K5" s="240"/>
      <c r="L5" s="1"/>
    </row>
    <row r="6" spans="1:12" ht="6" customHeight="1">
      <c r="A6" s="1"/>
      <c r="B6" s="1"/>
      <c r="C6" s="1"/>
      <c r="D6" s="1"/>
      <c r="E6" s="1"/>
      <c r="F6" s="1"/>
      <c r="G6" s="1"/>
      <c r="H6" s="1"/>
      <c r="I6" s="1"/>
      <c r="J6" s="1"/>
      <c r="K6" s="1"/>
      <c r="L6" s="1"/>
    </row>
    <row r="7" spans="1:12">
      <c r="A7" s="1"/>
      <c r="B7" s="239" t="s">
        <v>73</v>
      </c>
      <c r="C7" s="220"/>
      <c r="D7" s="220"/>
      <c r="E7" s="220"/>
      <c r="F7" s="220"/>
      <c r="G7" s="220"/>
      <c r="H7" s="220"/>
      <c r="I7" s="220"/>
      <c r="J7" s="220"/>
      <c r="K7" s="220"/>
      <c r="L7" s="1"/>
    </row>
    <row r="8" spans="1:12" s="2" customFormat="1" ht="16.5">
      <c r="A8" s="12"/>
      <c r="B8" s="63" t="s">
        <v>46</v>
      </c>
      <c r="C8" s="221" t="s">
        <v>33</v>
      </c>
      <c r="D8" s="221"/>
      <c r="E8" s="221"/>
      <c r="F8" s="226" t="s">
        <v>47</v>
      </c>
      <c r="G8" s="227"/>
      <c r="H8" s="226" t="s">
        <v>48</v>
      </c>
      <c r="I8" s="227"/>
      <c r="J8" s="64" t="s">
        <v>74</v>
      </c>
      <c r="K8" s="64" t="s">
        <v>10</v>
      </c>
      <c r="L8" s="12"/>
    </row>
    <row r="9" spans="1:12">
      <c r="A9" s="1"/>
      <c r="B9" s="65" t="s">
        <v>58</v>
      </c>
      <c r="C9" s="243">
        <v>654321</v>
      </c>
      <c r="D9" s="243"/>
      <c r="E9" s="243"/>
      <c r="F9" s="228" t="s">
        <v>59</v>
      </c>
      <c r="G9" s="229"/>
      <c r="H9" s="228" t="s">
        <v>60</v>
      </c>
      <c r="I9" s="229"/>
      <c r="J9" s="67" t="s">
        <v>75</v>
      </c>
      <c r="K9" s="66" t="s">
        <v>76</v>
      </c>
      <c r="L9" s="1"/>
    </row>
    <row r="10" spans="1:12">
      <c r="A10" s="1"/>
      <c r="B10" s="244" t="s">
        <v>63</v>
      </c>
      <c r="C10" s="241" t="s">
        <v>64</v>
      </c>
      <c r="D10" s="242"/>
      <c r="E10" s="242"/>
      <c r="F10" s="230" t="s">
        <v>65</v>
      </c>
      <c r="G10" s="230"/>
      <c r="H10" s="230"/>
      <c r="I10" s="230"/>
      <c r="J10" s="68" t="s">
        <v>77</v>
      </c>
      <c r="K10" s="67" t="s">
        <v>78</v>
      </c>
      <c r="L10" s="1"/>
    </row>
    <row r="11" spans="1:12">
      <c r="A11" s="1"/>
      <c r="B11" s="245"/>
      <c r="C11" s="69" t="s">
        <v>70</v>
      </c>
      <c r="D11" s="70"/>
      <c r="E11" s="70"/>
      <c r="F11" s="70"/>
      <c r="G11" s="70"/>
      <c r="H11" s="70"/>
      <c r="I11" s="70"/>
      <c r="J11" s="70"/>
      <c r="K11" s="71"/>
      <c r="L11" s="1"/>
    </row>
    <row r="12" spans="1:12">
      <c r="A12" s="1"/>
      <c r="B12" s="76">
        <v>1</v>
      </c>
      <c r="C12" s="246"/>
      <c r="D12" s="246"/>
      <c r="E12" s="246"/>
      <c r="F12" s="231"/>
      <c r="G12" s="232"/>
      <c r="H12" s="231"/>
      <c r="I12" s="232"/>
      <c r="J12" s="4"/>
      <c r="K12" s="5"/>
      <c r="L12" s="1"/>
    </row>
    <row r="13" spans="1:12">
      <c r="A13" s="1"/>
      <c r="B13" s="76">
        <v>2</v>
      </c>
      <c r="C13" s="246"/>
      <c r="D13" s="246"/>
      <c r="E13" s="246"/>
      <c r="F13" s="231"/>
      <c r="G13" s="232"/>
      <c r="H13" s="231"/>
      <c r="I13" s="232"/>
      <c r="J13" s="4"/>
      <c r="K13" s="5"/>
      <c r="L13" s="1"/>
    </row>
    <row r="14" spans="1:12">
      <c r="A14" s="1"/>
      <c r="B14" s="76">
        <v>3</v>
      </c>
      <c r="C14" s="246"/>
      <c r="D14" s="246"/>
      <c r="E14" s="246"/>
      <c r="F14" s="231"/>
      <c r="G14" s="232"/>
      <c r="H14" s="231"/>
      <c r="I14" s="232"/>
      <c r="J14" s="4"/>
      <c r="K14" s="5"/>
      <c r="L14" s="1"/>
    </row>
    <row r="15" spans="1:12">
      <c r="A15" s="1"/>
      <c r="B15" s="76">
        <v>4</v>
      </c>
      <c r="C15" s="246"/>
      <c r="D15" s="246"/>
      <c r="E15" s="246"/>
      <c r="F15" s="231"/>
      <c r="G15" s="232"/>
      <c r="H15" s="231"/>
      <c r="I15" s="232"/>
      <c r="J15" s="4"/>
      <c r="K15" s="5"/>
      <c r="L15" s="1"/>
    </row>
    <row r="16" spans="1:12">
      <c r="A16" s="1"/>
      <c r="B16" s="76">
        <v>5</v>
      </c>
      <c r="C16" s="246"/>
      <c r="D16" s="246"/>
      <c r="E16" s="246"/>
      <c r="F16" s="231"/>
      <c r="G16" s="232"/>
      <c r="H16" s="231"/>
      <c r="I16" s="232"/>
      <c r="J16" s="4"/>
      <c r="K16" s="5"/>
      <c r="L16" s="1"/>
    </row>
    <row r="17" spans="1:12">
      <c r="A17" s="1"/>
      <c r="B17" s="76">
        <v>6</v>
      </c>
      <c r="C17" s="246"/>
      <c r="D17" s="246"/>
      <c r="E17" s="246"/>
      <c r="F17" s="231"/>
      <c r="G17" s="232"/>
      <c r="H17" s="231"/>
      <c r="I17" s="232"/>
      <c r="J17" s="4"/>
      <c r="K17" s="5"/>
      <c r="L17" s="1"/>
    </row>
    <row r="18" spans="1:12">
      <c r="A18" s="1"/>
      <c r="B18" s="76">
        <v>7</v>
      </c>
      <c r="C18" s="246"/>
      <c r="D18" s="246"/>
      <c r="E18" s="246"/>
      <c r="F18" s="231"/>
      <c r="G18" s="232"/>
      <c r="H18" s="231"/>
      <c r="I18" s="232"/>
      <c r="J18" s="4"/>
      <c r="K18" s="5"/>
      <c r="L18" s="1"/>
    </row>
    <row r="19" spans="1:12">
      <c r="A19" s="1"/>
      <c r="B19" s="76">
        <v>8</v>
      </c>
      <c r="C19" s="246"/>
      <c r="D19" s="246"/>
      <c r="E19" s="246"/>
      <c r="F19" s="231"/>
      <c r="G19" s="232"/>
      <c r="H19" s="231"/>
      <c r="I19" s="232"/>
      <c r="J19" s="4"/>
      <c r="K19" s="5"/>
      <c r="L19" s="1"/>
    </row>
    <row r="20" spans="1:12">
      <c r="A20" s="1"/>
      <c r="B20" s="76">
        <v>9</v>
      </c>
      <c r="C20" s="246"/>
      <c r="D20" s="246"/>
      <c r="E20" s="246"/>
      <c r="F20" s="231"/>
      <c r="G20" s="232"/>
      <c r="H20" s="231"/>
      <c r="I20" s="232"/>
      <c r="J20" s="4"/>
      <c r="K20" s="5"/>
      <c r="L20" s="1"/>
    </row>
    <row r="21" spans="1:12">
      <c r="A21" s="1"/>
      <c r="B21" s="76">
        <v>10</v>
      </c>
      <c r="C21" s="246"/>
      <c r="D21" s="246"/>
      <c r="E21" s="246"/>
      <c r="F21" s="231"/>
      <c r="G21" s="232"/>
      <c r="H21" s="231"/>
      <c r="I21" s="232"/>
      <c r="J21" s="4"/>
      <c r="K21" s="5"/>
      <c r="L21" s="1"/>
    </row>
    <row r="22" spans="1:12">
      <c r="A22" s="1"/>
      <c r="B22" s="76">
        <v>11</v>
      </c>
      <c r="C22" s="246"/>
      <c r="D22" s="246"/>
      <c r="E22" s="246"/>
      <c r="F22" s="231"/>
      <c r="G22" s="232"/>
      <c r="H22" s="231"/>
      <c r="I22" s="232"/>
      <c r="J22" s="4"/>
      <c r="K22" s="5"/>
      <c r="L22" s="1"/>
    </row>
    <row r="23" spans="1:12">
      <c r="A23" s="1"/>
      <c r="B23" s="76">
        <v>12</v>
      </c>
      <c r="C23" s="246"/>
      <c r="D23" s="246"/>
      <c r="E23" s="246"/>
      <c r="F23" s="231"/>
      <c r="G23" s="232"/>
      <c r="H23" s="231"/>
      <c r="I23" s="232"/>
      <c r="J23" s="4"/>
      <c r="K23" s="5"/>
      <c r="L23" s="1"/>
    </row>
    <row r="24" spans="1:12">
      <c r="A24" s="1"/>
      <c r="B24" s="76">
        <v>13</v>
      </c>
      <c r="C24" s="246"/>
      <c r="D24" s="246"/>
      <c r="E24" s="246"/>
      <c r="F24" s="231"/>
      <c r="G24" s="232"/>
      <c r="H24" s="231"/>
      <c r="I24" s="232"/>
      <c r="J24" s="4"/>
      <c r="K24" s="5"/>
      <c r="L24" s="1"/>
    </row>
    <row r="25" spans="1:12">
      <c r="A25" s="1"/>
      <c r="B25" s="76">
        <v>14</v>
      </c>
      <c r="C25" s="246"/>
      <c r="D25" s="246"/>
      <c r="E25" s="246"/>
      <c r="F25" s="231"/>
      <c r="G25" s="232"/>
      <c r="H25" s="231"/>
      <c r="I25" s="232"/>
      <c r="J25" s="4"/>
      <c r="K25" s="5"/>
      <c r="L25" s="1"/>
    </row>
    <row r="26" spans="1:12">
      <c r="A26" s="1"/>
      <c r="B26" s="76">
        <v>15</v>
      </c>
      <c r="C26" s="246"/>
      <c r="D26" s="246"/>
      <c r="E26" s="246"/>
      <c r="F26" s="231"/>
      <c r="G26" s="232"/>
      <c r="H26" s="231"/>
      <c r="I26" s="232"/>
      <c r="J26" s="4"/>
      <c r="K26" s="5"/>
      <c r="L26" s="1"/>
    </row>
    <row r="27" spans="1:12">
      <c r="A27" s="1"/>
      <c r="B27" s="76">
        <v>16</v>
      </c>
      <c r="C27" s="246"/>
      <c r="D27" s="246"/>
      <c r="E27" s="246"/>
      <c r="F27" s="231"/>
      <c r="G27" s="232"/>
      <c r="H27" s="231"/>
      <c r="I27" s="232"/>
      <c r="J27" s="4"/>
      <c r="K27" s="5"/>
      <c r="L27" s="1"/>
    </row>
    <row r="28" spans="1:12">
      <c r="A28" s="1"/>
      <c r="B28" s="76">
        <v>17</v>
      </c>
      <c r="C28" s="246"/>
      <c r="D28" s="246"/>
      <c r="E28" s="246"/>
      <c r="F28" s="231"/>
      <c r="G28" s="232"/>
      <c r="H28" s="231"/>
      <c r="I28" s="232"/>
      <c r="J28" s="4"/>
      <c r="K28" s="5"/>
      <c r="L28" s="1"/>
    </row>
    <row r="29" spans="1:12">
      <c r="A29" s="1"/>
      <c r="B29" s="76">
        <v>18</v>
      </c>
      <c r="C29" s="246"/>
      <c r="D29" s="246"/>
      <c r="E29" s="246"/>
      <c r="F29" s="231"/>
      <c r="G29" s="232"/>
      <c r="H29" s="231"/>
      <c r="I29" s="232"/>
      <c r="J29" s="4"/>
      <c r="K29" s="5"/>
      <c r="L29" s="1"/>
    </row>
    <row r="30" spans="1:12">
      <c r="A30" s="1"/>
      <c r="B30" s="76">
        <v>19</v>
      </c>
      <c r="C30" s="246"/>
      <c r="D30" s="246"/>
      <c r="E30" s="246"/>
      <c r="F30" s="231"/>
      <c r="G30" s="232"/>
      <c r="H30" s="231"/>
      <c r="I30" s="232"/>
      <c r="J30" s="4"/>
      <c r="K30" s="5"/>
      <c r="L30" s="1"/>
    </row>
    <row r="31" spans="1:12">
      <c r="A31" s="1"/>
      <c r="B31" s="76">
        <v>20</v>
      </c>
      <c r="C31" s="246"/>
      <c r="D31" s="246"/>
      <c r="E31" s="246"/>
      <c r="F31" s="231"/>
      <c r="G31" s="232"/>
      <c r="H31" s="231"/>
      <c r="I31" s="232"/>
      <c r="J31" s="4"/>
      <c r="K31" s="5"/>
      <c r="L31" s="1"/>
    </row>
  </sheetData>
  <sheetProtection algorithmName="SHA-512" hashValue="T68Pa/7A7SO00NqcUP+gvBmnHYZ7+x9drfdcIuiSQqWW+X94bbNxNiICXbOBNUt7+JN6l1eAhgupaRuDY8hszQ==" saltValue="+gKIe/g+A2trQxsZfy4fmQ==" spinCount="100000" sheet="1" objects="1" scenarios="1"/>
  <mergeCells count="72">
    <mergeCell ref="F30:G30"/>
    <mergeCell ref="H30:I30"/>
    <mergeCell ref="F31:G31"/>
    <mergeCell ref="H31:I31"/>
    <mergeCell ref="C30:E30"/>
    <mergeCell ref="C31:E31"/>
    <mergeCell ref="C27:E27"/>
    <mergeCell ref="C28:E28"/>
    <mergeCell ref="C29:E29"/>
    <mergeCell ref="F27:G27"/>
    <mergeCell ref="H27:I27"/>
    <mergeCell ref="F28:G28"/>
    <mergeCell ref="H28:I28"/>
    <mergeCell ref="F29:G29"/>
    <mergeCell ref="H29:I29"/>
    <mergeCell ref="C24:E24"/>
    <mergeCell ref="C25:E25"/>
    <mergeCell ref="C26:E26"/>
    <mergeCell ref="F24:G24"/>
    <mergeCell ref="H24:I24"/>
    <mergeCell ref="F25:G25"/>
    <mergeCell ref="H25:I25"/>
    <mergeCell ref="F26:G26"/>
    <mergeCell ref="H26:I26"/>
    <mergeCell ref="C21:E21"/>
    <mergeCell ref="C22:E22"/>
    <mergeCell ref="C23:E23"/>
    <mergeCell ref="F21:G21"/>
    <mergeCell ref="H21:I21"/>
    <mergeCell ref="F22:G22"/>
    <mergeCell ref="H22:I22"/>
    <mergeCell ref="F23:G23"/>
    <mergeCell ref="H23:I23"/>
    <mergeCell ref="C20:E20"/>
    <mergeCell ref="C19:E19"/>
    <mergeCell ref="C18:E18"/>
    <mergeCell ref="F18:G18"/>
    <mergeCell ref="H18:I18"/>
    <mergeCell ref="F19:G19"/>
    <mergeCell ref="H19:I19"/>
    <mergeCell ref="F20:G20"/>
    <mergeCell ref="H20:I20"/>
    <mergeCell ref="C17:E17"/>
    <mergeCell ref="C16:E16"/>
    <mergeCell ref="C15:E15"/>
    <mergeCell ref="F15:G15"/>
    <mergeCell ref="H15:I15"/>
    <mergeCell ref="F16:G16"/>
    <mergeCell ref="H16:I16"/>
    <mergeCell ref="F17:G17"/>
    <mergeCell ref="H17:I17"/>
    <mergeCell ref="C14:E14"/>
    <mergeCell ref="C13:E13"/>
    <mergeCell ref="C12:E12"/>
    <mergeCell ref="F12:G12"/>
    <mergeCell ref="H12:I12"/>
    <mergeCell ref="F13:G13"/>
    <mergeCell ref="H13:I13"/>
    <mergeCell ref="F14:G14"/>
    <mergeCell ref="H14:I14"/>
    <mergeCell ref="B7:K7"/>
    <mergeCell ref="B2:K3"/>
    <mergeCell ref="B5:K5"/>
    <mergeCell ref="C10:E10"/>
    <mergeCell ref="F10:I10"/>
    <mergeCell ref="C9:E9"/>
    <mergeCell ref="C8:E8"/>
    <mergeCell ref="B10:B11"/>
    <mergeCell ref="F8:G8"/>
    <mergeCell ref="H8:I8"/>
    <mergeCell ref="F9:G9"/>
    <mergeCell ref="H9:I9"/>
  </mergeCells>
  <phoneticPr fontId="1"/>
  <dataValidations count="2">
    <dataValidation type="whole" allowBlank="1" showInputMessage="1" showErrorMessage="1" sqref="C12:E31 C9:E9" xr:uid="{B098AC21-EA23-414A-8451-1002E0A8A7FB}">
      <formula1>100000</formula1>
      <formula2>999999</formula2>
    </dataValidation>
    <dataValidation type="list" allowBlank="1" showInputMessage="1" showErrorMessage="1" sqref="K9 K12:K31" xr:uid="{F296B0F8-CAB0-4BA1-8218-BD11CBA66E10}">
      <formula1>INDIRECT("pref[pref_name]")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DisciplineApplicationSheet">
    <tabColor theme="9"/>
    <pageSetUpPr fitToPage="1"/>
  </sheetPr>
  <dimension ref="A1:BG322"/>
  <sheetViews>
    <sheetView view="pageBreakPreview" topLeftCell="A16" zoomScaleNormal="100" zoomScaleSheetLayoutView="100" zoomScalePageLayoutView="45" workbookViewId="0">
      <selection activeCell="BB22" sqref="BB22"/>
    </sheetView>
  </sheetViews>
  <sheetFormatPr defaultRowHeight="18"/>
  <cols>
    <col min="1" max="1" width="1" customWidth="1"/>
    <col min="2" max="2" width="5.08203125" customWidth="1"/>
    <col min="3" max="3" width="11.58203125" customWidth="1"/>
    <col min="4" max="4" width="6.58203125" customWidth="1"/>
    <col min="5" max="5" width="9" customWidth="1"/>
    <col min="6" max="6" width="1.75" style="91" customWidth="1"/>
    <col min="7" max="9" width="2.08203125" customWidth="1"/>
    <col min="10" max="10" width="1.75" style="91" customWidth="1"/>
    <col min="11" max="13" width="2.08203125" customWidth="1"/>
    <col min="14" max="14" width="1.75" style="91" customWidth="1"/>
    <col min="15" max="17" width="2.08203125" customWidth="1"/>
    <col min="18" max="18" width="1.75" style="91" customWidth="1"/>
    <col min="19" max="21" width="2.08203125" customWidth="1"/>
    <col min="22" max="24" width="3.75" customWidth="1"/>
    <col min="25" max="25" width="2.5" customWidth="1"/>
    <col min="26" max="28" width="3.75" customWidth="1"/>
    <col min="29" max="29" width="2.5" customWidth="1"/>
    <col min="30" max="32" width="3.75" customWidth="1"/>
    <col min="33" max="33" width="2.5" customWidth="1"/>
    <col min="34" max="36" width="3.75" customWidth="1"/>
    <col min="37" max="37" width="2.5" customWidth="1"/>
    <col min="38" max="38" width="1.75" style="91" customWidth="1"/>
    <col min="39" max="41" width="2.08203125" customWidth="1"/>
    <col min="42" max="42" width="1.75" style="91" customWidth="1"/>
    <col min="43" max="45" width="2.08203125" customWidth="1"/>
    <col min="46" max="46" width="1.75" style="91" customWidth="1"/>
    <col min="47" max="49" width="2.08203125" customWidth="1"/>
    <col min="50" max="50" width="1.75" style="91" customWidth="1"/>
    <col min="51" max="53" width="2.08203125" customWidth="1"/>
    <col min="54" max="54" width="22.08203125" style="91" bestFit="1" customWidth="1"/>
    <col min="55" max="55" width="6.33203125" style="91" customWidth="1"/>
    <col min="56" max="58" width="11.58203125" style="91" hidden="1" customWidth="1"/>
    <col min="59" max="59" width="15.33203125" style="92" customWidth="1"/>
  </cols>
  <sheetData>
    <row r="1" spans="1:59" s="27" customFormat="1" ht="15">
      <c r="A1" s="25"/>
      <c r="B1" s="25"/>
      <c r="C1" s="25"/>
      <c r="D1" s="25"/>
      <c r="E1" s="25"/>
      <c r="F1" s="77"/>
      <c r="G1" s="25"/>
      <c r="H1" s="25"/>
      <c r="I1" s="25"/>
      <c r="J1" s="77"/>
      <c r="K1" s="25"/>
      <c r="L1" s="25"/>
      <c r="M1" s="25"/>
      <c r="N1" s="77"/>
      <c r="O1" s="25"/>
      <c r="P1" s="25"/>
      <c r="Q1" s="25"/>
      <c r="R1" s="77"/>
      <c r="S1" s="25"/>
      <c r="T1" s="25"/>
      <c r="U1" s="25"/>
      <c r="V1" s="25"/>
      <c r="W1" s="25"/>
      <c r="X1" s="25"/>
      <c r="Y1" s="25"/>
      <c r="Z1" s="25"/>
      <c r="AA1" s="25"/>
      <c r="AB1" s="25"/>
      <c r="AC1" s="25"/>
      <c r="AD1" s="25"/>
      <c r="AE1" s="25"/>
      <c r="AF1" s="25"/>
      <c r="AG1" s="25"/>
      <c r="AH1" s="25"/>
      <c r="AI1" s="25"/>
      <c r="AJ1" s="25"/>
      <c r="AK1" s="25"/>
      <c r="AL1" s="77"/>
      <c r="AM1" s="25"/>
      <c r="AN1" s="25"/>
      <c r="AO1" s="25"/>
      <c r="AP1" s="77"/>
      <c r="AQ1" s="25"/>
      <c r="AR1" s="25"/>
      <c r="AS1" s="25"/>
      <c r="AT1" s="77"/>
      <c r="AU1" s="25"/>
      <c r="AV1" s="25"/>
      <c r="AW1" s="25"/>
      <c r="AX1" s="77"/>
      <c r="AY1" s="25"/>
      <c r="AZ1" s="25"/>
      <c r="BA1" s="25"/>
      <c r="BB1" s="77"/>
      <c r="BC1" s="77"/>
      <c r="BD1" s="77"/>
      <c r="BE1" s="77"/>
      <c r="BF1" s="77"/>
      <c r="BG1" s="40" t="str">
        <f>参加申込書本紙!$G$15&amp;" - "&amp;参加申込書本紙!$G$16</f>
        <v xml:space="preserve"> - </v>
      </c>
    </row>
    <row r="2" spans="1:59" ht="22.9" customHeight="1">
      <c r="A2" s="1"/>
      <c r="B2" s="213" t="str">
        <f>参加者名簿!$B$2</f>
        <v>第29回 2026年スプリングスプリントカヌー競技大会</v>
      </c>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row>
    <row r="3" spans="1:59" ht="19.149999999999999" customHeight="1">
      <c r="A3" s="1"/>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row>
    <row r="4" spans="1:59" ht="21.75" customHeight="1">
      <c r="B4" s="301" t="s">
        <v>79</v>
      </c>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row>
    <row r="5" spans="1:59" ht="3.65" customHeight="1">
      <c r="B5" s="51"/>
      <c r="C5" s="51"/>
      <c r="D5" s="51"/>
      <c r="E5" s="51"/>
      <c r="F5" s="1"/>
      <c r="G5" s="44"/>
      <c r="H5" s="44"/>
      <c r="I5" s="44"/>
      <c r="J5" s="44"/>
      <c r="K5" s="44"/>
      <c r="L5" s="44"/>
      <c r="M5" s="44"/>
      <c r="N5" s="44"/>
      <c r="O5" s="44"/>
      <c r="P5" s="44"/>
      <c r="Q5" s="44"/>
      <c r="R5" s="44"/>
      <c r="S5" s="44"/>
      <c r="T5" s="44"/>
      <c r="U5" s="1"/>
      <c r="V5" s="1"/>
      <c r="W5" s="44"/>
      <c r="X5" s="45"/>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1"/>
    </row>
    <row r="6" spans="1:59">
      <c r="A6" s="1"/>
      <c r="B6" s="1" t="s">
        <v>80</v>
      </c>
      <c r="C6" s="1"/>
      <c r="D6" s="1"/>
      <c r="E6" s="1"/>
      <c r="F6" s="1"/>
      <c r="G6" s="1"/>
      <c r="H6" s="1"/>
      <c r="I6" s="1"/>
      <c r="J6" s="1"/>
      <c r="K6" s="1"/>
      <c r="L6" s="1"/>
      <c r="M6" s="1"/>
      <c r="N6" s="1"/>
      <c r="O6" s="1"/>
      <c r="P6" s="1"/>
      <c r="Q6" s="1"/>
      <c r="R6" s="1"/>
      <c r="S6" s="1"/>
      <c r="T6" s="1"/>
      <c r="U6" s="78"/>
      <c r="V6" s="1"/>
      <c r="W6" s="1"/>
      <c r="X6" s="1"/>
      <c r="Y6" s="78"/>
      <c r="Z6" s="1"/>
      <c r="AA6" s="1"/>
      <c r="AB6" s="1"/>
      <c r="AC6" s="78"/>
      <c r="AD6" s="1"/>
      <c r="AE6" s="1"/>
      <c r="AF6" s="1"/>
      <c r="AG6" s="78"/>
      <c r="AH6" s="1"/>
      <c r="AI6" s="1"/>
      <c r="AJ6" s="1"/>
      <c r="AK6" s="78"/>
      <c r="AL6" s="1"/>
      <c r="AM6" s="1"/>
      <c r="AN6" s="1"/>
      <c r="AO6" s="78"/>
      <c r="AP6" s="1"/>
      <c r="AQ6" s="1"/>
      <c r="AR6" s="1"/>
      <c r="AS6" s="78"/>
      <c r="AT6" s="1"/>
      <c r="AU6" s="1"/>
      <c r="AV6" s="1"/>
      <c r="AW6" s="78"/>
      <c r="AX6" s="1"/>
      <c r="AY6" s="1"/>
      <c r="AZ6" s="1"/>
      <c r="BA6" s="78"/>
      <c r="BB6" s="78"/>
      <c r="BC6" s="78"/>
      <c r="BD6" s="78"/>
      <c r="BE6" s="78"/>
      <c r="BF6" s="78"/>
      <c r="BG6" s="1"/>
    </row>
    <row r="7" spans="1:59" ht="18.649999999999999" customHeight="1">
      <c r="A7" s="1"/>
      <c r="B7" s="308" t="s">
        <v>81</v>
      </c>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10"/>
    </row>
    <row r="8" spans="1:59" ht="18.649999999999999" customHeight="1">
      <c r="A8" s="1"/>
      <c r="B8" s="305" t="s">
        <v>82</v>
      </c>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7"/>
    </row>
    <row r="9" spans="1:59" ht="18.649999999999999" customHeight="1">
      <c r="A9" s="1"/>
      <c r="B9" s="305" t="s">
        <v>83</v>
      </c>
      <c r="C9" s="306"/>
      <c r="D9" s="306"/>
      <c r="E9" s="306"/>
      <c r="F9" s="306"/>
      <c r="G9" s="306"/>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7"/>
    </row>
    <row r="10" spans="1:59" ht="18.649999999999999" customHeight="1">
      <c r="A10" s="1"/>
      <c r="B10" s="305" t="s">
        <v>84</v>
      </c>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7"/>
    </row>
    <row r="11" spans="1:59" ht="18.649999999999999" customHeight="1">
      <c r="A11" s="1"/>
      <c r="B11" s="305" t="s">
        <v>85</v>
      </c>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7"/>
    </row>
    <row r="12" spans="1:59" hidden="1">
      <c r="A12" s="1"/>
      <c r="B12" s="319"/>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1"/>
    </row>
    <row r="13" spans="1:59" ht="1.1499999999999999" customHeight="1">
      <c r="A13" s="1"/>
      <c r="B13" s="302"/>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4"/>
    </row>
    <row r="14" spans="1:59" ht="18" customHeight="1">
      <c r="A14" s="1"/>
      <c r="B14" s="1"/>
      <c r="C14" s="1"/>
      <c r="D14" s="1"/>
      <c r="E14" s="1"/>
      <c r="F14" s="78"/>
      <c r="G14" s="1"/>
      <c r="H14" s="1"/>
      <c r="I14" s="1"/>
      <c r="J14" s="78"/>
      <c r="K14" s="1"/>
      <c r="L14" s="1"/>
      <c r="M14" s="1"/>
      <c r="N14" s="78"/>
      <c r="O14" s="1"/>
      <c r="P14" s="1"/>
      <c r="Q14" s="1"/>
      <c r="R14" s="78"/>
      <c r="S14" s="1"/>
      <c r="T14" s="1"/>
      <c r="U14" s="1"/>
      <c r="V14" s="1"/>
      <c r="W14" s="1"/>
      <c r="X14" s="1"/>
      <c r="Y14" s="1"/>
      <c r="Z14" s="1"/>
      <c r="AA14" s="1"/>
      <c r="AB14" s="1"/>
      <c r="AC14" s="1"/>
      <c r="AD14" s="1"/>
      <c r="AE14" s="1"/>
      <c r="AF14" s="1"/>
      <c r="AG14" s="1"/>
      <c r="AH14" s="1"/>
      <c r="AI14" s="1"/>
      <c r="AJ14" s="1"/>
      <c r="AK14" s="1"/>
      <c r="AL14" s="78"/>
      <c r="AM14" s="1"/>
      <c r="AN14" s="1"/>
      <c r="AO14" s="1"/>
      <c r="AP14" s="78"/>
      <c r="AQ14" s="1"/>
      <c r="AR14" s="1"/>
      <c r="AS14" s="1"/>
      <c r="AT14" s="78"/>
      <c r="AU14" s="1"/>
      <c r="AV14" s="1"/>
      <c r="AW14" s="1"/>
      <c r="AX14" s="78"/>
      <c r="AY14" s="1"/>
      <c r="AZ14" s="1"/>
      <c r="BA14" s="1"/>
      <c r="BB14" s="78"/>
      <c r="BC14" s="78"/>
      <c r="BD14" s="78"/>
      <c r="BE14" s="78"/>
      <c r="BF14" s="78"/>
      <c r="BG14" s="1"/>
    </row>
    <row r="15" spans="1:59" ht="18.5" thickBot="1">
      <c r="A15" s="1"/>
      <c r="B15" s="14" t="s">
        <v>86</v>
      </c>
      <c r="C15" s="14"/>
      <c r="D15" s="79"/>
      <c r="E15" s="79"/>
      <c r="F15" s="79"/>
      <c r="G15" s="79"/>
      <c r="H15" s="79"/>
      <c r="I15" s="79"/>
      <c r="J15" s="79"/>
      <c r="K15" s="79"/>
      <c r="L15" s="79"/>
      <c r="M15" s="79"/>
      <c r="N15" s="79"/>
      <c r="O15" s="79"/>
      <c r="P15" s="79"/>
      <c r="Q15" s="79"/>
      <c r="R15" s="79"/>
      <c r="S15" s="79"/>
      <c r="T15" s="79"/>
      <c r="U15" s="79"/>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5"/>
    </row>
    <row r="16" spans="1:59" ht="18" customHeight="1" thickBot="1">
      <c r="A16" s="1"/>
      <c r="B16" s="278" t="s">
        <v>46</v>
      </c>
      <c r="C16" s="288" t="s">
        <v>87</v>
      </c>
      <c r="D16" s="288" t="s">
        <v>88</v>
      </c>
      <c r="E16" s="290" t="s">
        <v>89</v>
      </c>
      <c r="F16" s="262" t="s">
        <v>90</v>
      </c>
      <c r="G16" s="263"/>
      <c r="H16" s="263"/>
      <c r="I16" s="264"/>
      <c r="J16" s="265" t="s">
        <v>91</v>
      </c>
      <c r="K16" s="265"/>
      <c r="L16" s="265"/>
      <c r="M16" s="265"/>
      <c r="N16" s="265" t="s">
        <v>92</v>
      </c>
      <c r="O16" s="265"/>
      <c r="P16" s="265"/>
      <c r="Q16" s="265"/>
      <c r="R16" s="266" t="s">
        <v>93</v>
      </c>
      <c r="S16" s="263"/>
      <c r="T16" s="263"/>
      <c r="U16" s="263"/>
      <c r="V16" s="267" t="s">
        <v>94</v>
      </c>
      <c r="W16" s="267"/>
      <c r="X16" s="267"/>
      <c r="Y16" s="267"/>
      <c r="Z16" s="267" t="s">
        <v>95</v>
      </c>
      <c r="AA16" s="267"/>
      <c r="AB16" s="267"/>
      <c r="AC16" s="267"/>
      <c r="AD16" s="268" t="s">
        <v>96</v>
      </c>
      <c r="AE16" s="268"/>
      <c r="AF16" s="268"/>
      <c r="AG16" s="268"/>
      <c r="AH16" s="268" t="s">
        <v>97</v>
      </c>
      <c r="AI16" s="268"/>
      <c r="AJ16" s="268"/>
      <c r="AK16" s="269"/>
      <c r="AL16" s="270" t="s">
        <v>98</v>
      </c>
      <c r="AM16" s="271"/>
      <c r="AN16" s="271"/>
      <c r="AO16" s="271"/>
      <c r="AP16" s="271"/>
      <c r="AQ16" s="271"/>
      <c r="AR16" s="271"/>
      <c r="AS16" s="271"/>
      <c r="AT16" s="271"/>
      <c r="AU16" s="271"/>
      <c r="AV16" s="271"/>
      <c r="AW16" s="271"/>
      <c r="AX16" s="271"/>
      <c r="AY16" s="271"/>
      <c r="AZ16" s="271"/>
      <c r="BA16" s="271"/>
      <c r="BB16" s="313" t="s">
        <v>99</v>
      </c>
      <c r="BC16" s="311" t="s">
        <v>100</v>
      </c>
      <c r="BD16" s="322"/>
      <c r="BE16" s="323"/>
      <c r="BF16" s="325"/>
      <c r="BG16" s="327" t="s">
        <v>57</v>
      </c>
    </row>
    <row r="17" spans="1:59" ht="15.65" customHeight="1" thickBot="1">
      <c r="A17" s="1"/>
      <c r="B17" s="279"/>
      <c r="C17" s="289"/>
      <c r="D17" s="289"/>
      <c r="E17" s="291"/>
      <c r="F17" s="274" t="s">
        <v>101</v>
      </c>
      <c r="G17" s="275"/>
      <c r="H17" s="275"/>
      <c r="I17" s="275"/>
      <c r="J17" s="275"/>
      <c r="K17" s="275"/>
      <c r="L17" s="275"/>
      <c r="M17" s="275"/>
      <c r="N17" s="275"/>
      <c r="O17" s="275"/>
      <c r="P17" s="275"/>
      <c r="Q17" s="275"/>
      <c r="R17" s="275"/>
      <c r="S17" s="275"/>
      <c r="T17" s="275"/>
      <c r="U17" s="275"/>
      <c r="V17" s="276" t="s">
        <v>102</v>
      </c>
      <c r="W17" s="276"/>
      <c r="X17" s="276"/>
      <c r="Y17" s="276"/>
      <c r="Z17" s="276" t="s">
        <v>103</v>
      </c>
      <c r="AA17" s="276"/>
      <c r="AB17" s="276"/>
      <c r="AC17" s="276"/>
      <c r="AD17" s="276" t="s">
        <v>104</v>
      </c>
      <c r="AE17" s="276"/>
      <c r="AF17" s="276"/>
      <c r="AG17" s="276"/>
      <c r="AH17" s="276" t="s">
        <v>105</v>
      </c>
      <c r="AI17" s="276"/>
      <c r="AJ17" s="276"/>
      <c r="AK17" s="277"/>
      <c r="AL17" s="272"/>
      <c r="AM17" s="273"/>
      <c r="AN17" s="273"/>
      <c r="AO17" s="273"/>
      <c r="AP17" s="273"/>
      <c r="AQ17" s="273"/>
      <c r="AR17" s="273"/>
      <c r="AS17" s="273"/>
      <c r="AT17" s="273"/>
      <c r="AU17" s="273"/>
      <c r="AV17" s="273"/>
      <c r="AW17" s="273"/>
      <c r="AX17" s="273"/>
      <c r="AY17" s="273"/>
      <c r="AZ17" s="273"/>
      <c r="BA17" s="273"/>
      <c r="BB17" s="314"/>
      <c r="BC17" s="312"/>
      <c r="BD17" s="322"/>
      <c r="BE17" s="324"/>
      <c r="BF17" s="326"/>
      <c r="BG17" s="328"/>
    </row>
    <row r="18" spans="1:59" ht="21.65" customHeight="1" thickBot="1">
      <c r="A18" s="1"/>
      <c r="B18" s="80" t="s">
        <v>58</v>
      </c>
      <c r="C18" s="139" t="s">
        <v>106</v>
      </c>
      <c r="D18" s="81" t="s">
        <v>107</v>
      </c>
      <c r="E18" s="82" t="s">
        <v>108</v>
      </c>
      <c r="F18" s="292">
        <v>123456</v>
      </c>
      <c r="G18" s="293"/>
      <c r="H18" s="293"/>
      <c r="I18" s="294"/>
      <c r="J18" s="295"/>
      <c r="K18" s="286"/>
      <c r="L18" s="286"/>
      <c r="M18" s="296"/>
      <c r="N18" s="295"/>
      <c r="O18" s="286"/>
      <c r="P18" s="286"/>
      <c r="Q18" s="296"/>
      <c r="R18" s="295"/>
      <c r="S18" s="286"/>
      <c r="T18" s="286"/>
      <c r="U18" s="287"/>
      <c r="V18" s="294" t="s">
        <v>109</v>
      </c>
      <c r="W18" s="286"/>
      <c r="X18" s="286"/>
      <c r="Y18" s="287"/>
      <c r="Z18" s="294"/>
      <c r="AA18" s="286"/>
      <c r="AB18" s="286"/>
      <c r="AC18" s="287"/>
      <c r="AD18" s="294"/>
      <c r="AE18" s="286"/>
      <c r="AF18" s="286"/>
      <c r="AG18" s="287"/>
      <c r="AH18" s="294"/>
      <c r="AI18" s="286"/>
      <c r="AJ18" s="286"/>
      <c r="AK18" s="287"/>
      <c r="AL18" s="83">
        <v>1</v>
      </c>
      <c r="AM18" s="300" t="s">
        <v>110</v>
      </c>
      <c r="AN18" s="286"/>
      <c r="AO18" s="287"/>
      <c r="AP18" s="83">
        <v>2</v>
      </c>
      <c r="AQ18" s="300"/>
      <c r="AR18" s="286"/>
      <c r="AS18" s="287"/>
      <c r="AT18" s="83">
        <v>3</v>
      </c>
      <c r="AU18" s="300"/>
      <c r="AV18" s="286"/>
      <c r="AW18" s="287"/>
      <c r="AX18" s="83">
        <v>4</v>
      </c>
      <c r="AY18" s="300"/>
      <c r="AZ18" s="286"/>
      <c r="BA18" s="286"/>
      <c r="BB18" s="84" t="s">
        <v>111</v>
      </c>
      <c r="BC18" s="16" cm="1">
        <f t="array" ref="BC18">_xlfn.IFS(BB18="相手方",0,BB18="当方",COUNT(F18:U18),BB18="個々",COUNTIF(AL18:BA18,#REF!),TRUE,"")</f>
        <v>1</v>
      </c>
      <c r="BD18" s="29"/>
      <c r="BE18" s="147"/>
      <c r="BF18" s="16"/>
      <c r="BG18" s="85"/>
    </row>
    <row r="19" spans="1:59" ht="40.5" customHeight="1" thickBot="1">
      <c r="A19" s="1"/>
      <c r="B19" s="317" t="s">
        <v>63</v>
      </c>
      <c r="C19" s="86"/>
      <c r="D19" s="280"/>
      <c r="E19" s="281"/>
      <c r="F19" s="282" t="s">
        <v>112</v>
      </c>
      <c r="G19" s="283"/>
      <c r="H19" s="283"/>
      <c r="I19" s="283"/>
      <c r="J19" s="283"/>
      <c r="K19" s="283"/>
      <c r="L19" s="283"/>
      <c r="M19" s="283"/>
      <c r="N19" s="283"/>
      <c r="O19" s="283"/>
      <c r="P19" s="283"/>
      <c r="Q19" s="283"/>
      <c r="R19" s="283"/>
      <c r="S19" s="283"/>
      <c r="T19" s="283"/>
      <c r="U19" s="284"/>
      <c r="V19" s="285" t="s">
        <v>113</v>
      </c>
      <c r="W19" s="286"/>
      <c r="X19" s="286"/>
      <c r="Y19" s="286"/>
      <c r="Z19" s="286"/>
      <c r="AA19" s="286"/>
      <c r="AB19" s="286"/>
      <c r="AC19" s="286"/>
      <c r="AD19" s="286"/>
      <c r="AE19" s="286"/>
      <c r="AF19" s="286"/>
      <c r="AG19" s="286"/>
      <c r="AH19" s="286"/>
      <c r="AI19" s="286"/>
      <c r="AJ19" s="286"/>
      <c r="AK19" s="287"/>
      <c r="AL19" s="315" t="s">
        <v>114</v>
      </c>
      <c r="AM19" s="316"/>
      <c r="AN19" s="316"/>
      <c r="AO19" s="316"/>
      <c r="AP19" s="316"/>
      <c r="AQ19" s="316"/>
      <c r="AR19" s="316"/>
      <c r="AS19" s="316"/>
      <c r="AT19" s="316"/>
      <c r="AU19" s="316"/>
      <c r="AV19" s="316"/>
      <c r="AW19" s="316"/>
      <c r="AX19" s="316"/>
      <c r="AY19" s="316"/>
      <c r="AZ19" s="316"/>
      <c r="BA19" s="316"/>
      <c r="BB19" s="162" t="s">
        <v>115</v>
      </c>
      <c r="BC19" s="87" t="s">
        <v>116</v>
      </c>
      <c r="BD19" s="247"/>
      <c r="BE19" s="248"/>
      <c r="BF19" s="249"/>
      <c r="BG19" s="88" t="s">
        <v>117</v>
      </c>
    </row>
    <row r="20" spans="1:59" ht="18.5" thickBot="1">
      <c r="A20" s="1"/>
      <c r="B20" s="318"/>
      <c r="C20" s="250" t="s">
        <v>70</v>
      </c>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2"/>
    </row>
    <row r="21" spans="1:59" ht="21.65" customHeight="1" thickBot="1">
      <c r="A21" s="1"/>
      <c r="B21" s="89">
        <v>1</v>
      </c>
      <c r="C21" s="140"/>
      <c r="D21" s="6"/>
      <c r="E21" s="130"/>
      <c r="F21" s="257"/>
      <c r="G21" s="258"/>
      <c r="H21" s="258"/>
      <c r="I21" s="259"/>
      <c r="J21" s="260"/>
      <c r="K21" s="258"/>
      <c r="L21" s="258"/>
      <c r="M21" s="259"/>
      <c r="N21" s="260"/>
      <c r="O21" s="258"/>
      <c r="P21" s="258"/>
      <c r="Q21" s="259"/>
      <c r="R21" s="260"/>
      <c r="S21" s="258"/>
      <c r="T21" s="258"/>
      <c r="U21" s="261"/>
      <c r="V21" s="256" t="str">
        <f>IF(F21="","",IFERROR(INDEX(参加者名簿!$F$12:$F$111,MATCH(F21,参加者名簿!$C$12:$C$111,0))&amp;"　"&amp;INDEX(参加者名簿!$H$12:$H$111,MATCH(F21,参加者名簿!$C$12:$C$111,0)),IFERROR(INDEX(他団体選手登録票!$F$12:$F$31,MATCH(F21,他団体選手登録票!$C$12:$C$31,0))&amp;"　"&amp;INDEX(他団体選手登録票!$H$12:$H$31,MATCH(F21,他団体選手登録票!$C$12:$C$31,0)),"ERROR!!")))</f>
        <v/>
      </c>
      <c r="W21" s="254"/>
      <c r="X21" s="254"/>
      <c r="Y21" s="255"/>
      <c r="Z21" s="256" t="str">
        <f>IF(J21="","",IFERROR(INDEX(参加者名簿!$F$12:$F$111,MATCH(J21,参加者名簿!$C$12:$C$111,0))&amp;"　"&amp;INDEX(参加者名簿!$H$12:$H$111,MATCH(J21,参加者名簿!$C$12:$C$111,0)),IFERROR(INDEX(他団体選手登録票!$F$12:$F$31,MATCH(J21,他団体選手登録票!$C$12:$C$31,0))&amp;"　"&amp;INDEX(他団体選手登録票!$H$12:$H$31,MATCH(J21,他団体選手登録票!$C$12:$C$31,0)),"ERROR!!")))</f>
        <v/>
      </c>
      <c r="AA21" s="254"/>
      <c r="AB21" s="254"/>
      <c r="AC21" s="255"/>
      <c r="AD21" s="256" t="str">
        <f>IF(N21="","",IFERROR(INDEX(参加者名簿!$F$12:$F$111,MATCH(N21,参加者名簿!$C$12:$C$111,0))&amp;"　"&amp;INDEX(参加者名簿!$H$12:$H$111,MATCH(N21,参加者名簿!$C$12:$C$111,0)),IFERROR(INDEX(他団体選手登録票!$F$12:$F$31,MATCH(N21,他団体選手登録票!$C$12:$C$31,0))&amp;"　"&amp;INDEX(他団体選手登録票!$H$12:$H$31,MATCH(N21,他団体選手登録票!$C$12:$C$31,0)),"ERROR!!")))</f>
        <v/>
      </c>
      <c r="AE21" s="254"/>
      <c r="AF21" s="254"/>
      <c r="AG21" s="255"/>
      <c r="AH21" s="256" t="str">
        <f>IF(R21="","",IFERROR(INDEX(参加者名簿!$F$12:$F$111,MATCH(R21,参加者名簿!$C$12:$C$111,0))&amp;"　"&amp;INDEX(参加者名簿!$H$12:$H$111,MATCH(R21,参加者名簿!$C$12:$C$111,0)),IFERROR(INDEX(他団体選手登録票!$F$12:$F$31,MATCH(R21,他団体選手登録票!$C$12:$C$31,0))&amp;"　"&amp;INDEX(他団体選手登録票!$H$12:$H$31,MATCH(R21,他団体選手登録票!$C$12:$C$31,0)),"ERROR!!")))</f>
        <v/>
      </c>
      <c r="AI21" s="254"/>
      <c r="AJ21" s="254"/>
      <c r="AK21" s="255"/>
      <c r="AL21" s="93">
        <v>1</v>
      </c>
      <c r="AM21" s="253" t="str">
        <f>IFERROR(IF(COUNTIF(参加者名簿!$C$12:$C$111,F21),参加申込書本紙!$G$15,INDEX(他団体選手登録票!$J$12:$J$31,MATCH(F21,他団体選手登録票!$C$12:$C$31,0))),"")</f>
        <v/>
      </c>
      <c r="AN21" s="254"/>
      <c r="AO21" s="255"/>
      <c r="AP21" s="93">
        <v>2</v>
      </c>
      <c r="AQ21" s="253" t="str">
        <f>IFERROR(IF(COUNTIF(参加者名簿!$C$12:$C$111,J21),参加申込書本紙!$G$15,INDEX(他団体選手登録票!$J$12:$J$31,MATCH(J21,他団体選手登録票!$C$12:$C$31,0))),"")</f>
        <v/>
      </c>
      <c r="AR21" s="254"/>
      <c r="AS21" s="255"/>
      <c r="AT21" s="93">
        <v>3</v>
      </c>
      <c r="AU21" s="253" t="str">
        <f>IFERROR(IF(COUNTIF(参加者名簿!$C$12:$C$111,N21),参加申込書本紙!$G$15,INDEX(他団体選手登録票!$J$12:$J$31,MATCH(N21,他団体選手登録票!$C$12:$C$31,0))),"")</f>
        <v/>
      </c>
      <c r="AV21" s="254"/>
      <c r="AW21" s="255"/>
      <c r="AX21" s="93">
        <v>4</v>
      </c>
      <c r="AY21" s="253" t="str">
        <f>IFERROR(IF(COUNTIF(参加者名簿!$C$12:$C$111,R21),参加申込書本紙!$G$15,INDEX(他団体選手登録票!$J$12:$J$31,MATCH(R21,他団体選手登録票!$C$12:$C$31,0))),"")</f>
        <v/>
      </c>
      <c r="AZ21" s="254"/>
      <c r="BA21" s="255"/>
      <c r="BB21" s="7"/>
      <c r="BC21" s="94" t="str">
        <f>IF(BB21="免除",0,IF(BB21="相手方",0,IF(BB21="当方",COUNT(F21:U21),IF(BB21="個々",COUNTIF(AL21:BA21,参加申込書本紙!$G$15),""))))</f>
        <v/>
      </c>
      <c r="BD21" s="95"/>
      <c r="BE21" s="96"/>
      <c r="BF21" s="97"/>
      <c r="BG21" s="8"/>
    </row>
    <row r="22" spans="1:59" ht="21.65" customHeight="1" thickBot="1">
      <c r="A22" s="1"/>
      <c r="B22" s="89">
        <v>2</v>
      </c>
      <c r="C22" s="140"/>
      <c r="D22" s="6"/>
      <c r="E22" s="130"/>
      <c r="F22" s="257"/>
      <c r="G22" s="258"/>
      <c r="H22" s="258"/>
      <c r="I22" s="259"/>
      <c r="J22" s="260"/>
      <c r="K22" s="258"/>
      <c r="L22" s="258"/>
      <c r="M22" s="259"/>
      <c r="N22" s="260"/>
      <c r="O22" s="258"/>
      <c r="P22" s="258"/>
      <c r="Q22" s="259"/>
      <c r="R22" s="260"/>
      <c r="S22" s="258"/>
      <c r="T22" s="258"/>
      <c r="U22" s="261"/>
      <c r="V22" s="256" t="str">
        <f>IF(F22="","",IFERROR(INDEX(参加者名簿!$F$12:$F$111,MATCH(F22,参加者名簿!$C$12:$C$111,0))&amp;"　"&amp;INDEX(参加者名簿!$H$12:$H$111,MATCH(F22,参加者名簿!$C$12:$C$111,0)),IFERROR(INDEX(他団体選手登録票!$F$12:$F$31,MATCH(F22,他団体選手登録票!$C$12:$C$31,0))&amp;"　"&amp;INDEX(他団体選手登録票!$H$12:$H$31,MATCH(F22,他団体選手登録票!$C$12:$C$31,0)),"ERROR!!")))</f>
        <v/>
      </c>
      <c r="W22" s="254"/>
      <c r="X22" s="254"/>
      <c r="Y22" s="255"/>
      <c r="Z22" s="256" t="str">
        <f>IF(J22="","",IFERROR(INDEX(参加者名簿!$F$12:$F$111,MATCH(J22,参加者名簿!$C$12:$C$111,0))&amp;"　"&amp;INDEX(参加者名簿!$H$12:$H$111,MATCH(J22,参加者名簿!$C$12:$C$111,0)),IFERROR(INDEX(他団体選手登録票!$F$12:$F$31,MATCH(J22,他団体選手登録票!$C$12:$C$31,0))&amp;"　"&amp;INDEX(他団体選手登録票!$H$12:$H$31,MATCH(J22,他団体選手登録票!$C$12:$C$31,0)),"ERROR!!")))</f>
        <v/>
      </c>
      <c r="AA22" s="254"/>
      <c r="AB22" s="254"/>
      <c r="AC22" s="255"/>
      <c r="AD22" s="256" t="str">
        <f>IF(N22="","",IFERROR(INDEX(参加者名簿!$F$12:$F$111,MATCH(N22,参加者名簿!$C$12:$C$111,0))&amp;"　"&amp;INDEX(参加者名簿!$H$12:$H$111,MATCH(N22,参加者名簿!$C$12:$C$111,0)),IFERROR(INDEX(他団体選手登録票!$F$12:$F$31,MATCH(N22,他団体選手登録票!$C$12:$C$31,0))&amp;"　"&amp;INDEX(他団体選手登録票!$H$12:$H$31,MATCH(N22,他団体選手登録票!$C$12:$C$31,0)),"ERROR!!")))</f>
        <v/>
      </c>
      <c r="AE22" s="254"/>
      <c r="AF22" s="254"/>
      <c r="AG22" s="255"/>
      <c r="AH22" s="256" t="str">
        <f>IF(R22="","",IFERROR(INDEX(参加者名簿!$F$12:$F$111,MATCH(R22,参加者名簿!$C$12:$C$111,0))&amp;"　"&amp;INDEX(参加者名簿!$H$12:$H$111,MATCH(R22,参加者名簿!$C$12:$C$111,0)),IFERROR(INDEX(他団体選手登録票!$F$12:$F$31,MATCH(R22,他団体選手登録票!$C$12:$C$31,0))&amp;"　"&amp;INDEX(他団体選手登録票!$H$12:$H$31,MATCH(R22,他団体選手登録票!$C$12:$C$31,0)),"ERROR!!")))</f>
        <v/>
      </c>
      <c r="AI22" s="254"/>
      <c r="AJ22" s="254"/>
      <c r="AK22" s="255"/>
      <c r="AL22" s="93">
        <v>1</v>
      </c>
      <c r="AM22" s="253" t="str">
        <f>IFERROR(IF(COUNTIF(参加者名簿!$C$12:$C$111,F22),参加申込書本紙!$G$15,INDEX(他団体選手登録票!$J$12:$J$31,MATCH(F22,他団体選手登録票!$C$12:$C$31,0))),"")</f>
        <v/>
      </c>
      <c r="AN22" s="254"/>
      <c r="AO22" s="255"/>
      <c r="AP22" s="93">
        <v>2</v>
      </c>
      <c r="AQ22" s="253" t="str">
        <f>IFERROR(IF(COUNTIF(参加者名簿!$C$12:$C$111,J22),参加申込書本紙!$G$15,INDEX(他団体選手登録票!$J$12:$J$31,MATCH(J22,他団体選手登録票!$C$12:$C$31,0))),"")</f>
        <v/>
      </c>
      <c r="AR22" s="254"/>
      <c r="AS22" s="255"/>
      <c r="AT22" s="93">
        <v>3</v>
      </c>
      <c r="AU22" s="253" t="str">
        <f>IFERROR(IF(COUNTIF(参加者名簿!$C$12:$C$111,N22),参加申込書本紙!$G$15,INDEX(他団体選手登録票!$J$12:$J$31,MATCH(N22,他団体選手登録票!$C$12:$C$31,0))),"")</f>
        <v/>
      </c>
      <c r="AV22" s="254"/>
      <c r="AW22" s="255"/>
      <c r="AX22" s="93">
        <v>4</v>
      </c>
      <c r="AY22" s="253" t="str">
        <f>IFERROR(IF(COUNTIF(参加者名簿!$C$12:$C$111,R22),参加申込書本紙!$G$15,INDEX(他団体選手登録票!$J$12:$J$31,MATCH(R22,他団体選手登録票!$C$12:$C$31,0))),"")</f>
        <v/>
      </c>
      <c r="AZ22" s="254"/>
      <c r="BA22" s="255"/>
      <c r="BB22" s="7"/>
      <c r="BC22" s="94" t="str">
        <f>IF(BB22="免除",0,IF(BB22="相手方",0,IF(BB22="当方",COUNT(F22:U22),IF(BB22="個々",COUNTIF(AL22:BA22,参加申込書本紙!$G$15),""))))</f>
        <v/>
      </c>
      <c r="BD22" s="95"/>
      <c r="BE22" s="96"/>
      <c r="BF22" s="97"/>
      <c r="BG22" s="8"/>
    </row>
    <row r="23" spans="1:59" ht="21.65" customHeight="1" thickBot="1">
      <c r="A23" s="1"/>
      <c r="B23" s="89">
        <v>3</v>
      </c>
      <c r="C23" s="140"/>
      <c r="D23" s="6"/>
      <c r="E23" s="130"/>
      <c r="F23" s="257"/>
      <c r="G23" s="258"/>
      <c r="H23" s="258"/>
      <c r="I23" s="259"/>
      <c r="J23" s="260"/>
      <c r="K23" s="258"/>
      <c r="L23" s="258"/>
      <c r="M23" s="259"/>
      <c r="N23" s="260"/>
      <c r="O23" s="258"/>
      <c r="P23" s="258"/>
      <c r="Q23" s="259"/>
      <c r="R23" s="260"/>
      <c r="S23" s="258"/>
      <c r="T23" s="258"/>
      <c r="U23" s="261"/>
      <c r="V23" s="256" t="str">
        <f>IF(F23="","",IFERROR(INDEX(参加者名簿!$F$12:$F$111,MATCH(F23,参加者名簿!$C$12:$C$111,0))&amp;"　"&amp;INDEX(参加者名簿!$H$12:$H$111,MATCH(F23,参加者名簿!$C$12:$C$111,0)),IFERROR(INDEX(他団体選手登録票!$F$12:$F$31,MATCH(F23,他団体選手登録票!$C$12:$C$31,0))&amp;"　"&amp;INDEX(他団体選手登録票!$H$12:$H$31,MATCH(F23,他団体選手登録票!$C$12:$C$31,0)),"ERROR!!")))</f>
        <v/>
      </c>
      <c r="W23" s="254"/>
      <c r="X23" s="254"/>
      <c r="Y23" s="255"/>
      <c r="Z23" s="256" t="str">
        <f>IF(J23="","",IFERROR(INDEX(参加者名簿!$F$12:$F$111,MATCH(J23,参加者名簿!$C$12:$C$111,0))&amp;"　"&amp;INDEX(参加者名簿!$H$12:$H$111,MATCH(J23,参加者名簿!$C$12:$C$111,0)),IFERROR(INDEX(他団体選手登録票!$F$12:$F$31,MATCH(J23,他団体選手登録票!$C$12:$C$31,0))&amp;"　"&amp;INDEX(他団体選手登録票!$H$12:$H$31,MATCH(J23,他団体選手登録票!$C$12:$C$31,0)),"ERROR!!")))</f>
        <v/>
      </c>
      <c r="AA23" s="254"/>
      <c r="AB23" s="254"/>
      <c r="AC23" s="255"/>
      <c r="AD23" s="256" t="str">
        <f>IF(N23="","",IFERROR(INDEX(参加者名簿!$F$12:$F$111,MATCH(N23,参加者名簿!$C$12:$C$111,0))&amp;"　"&amp;INDEX(参加者名簿!$H$12:$H$111,MATCH(N23,参加者名簿!$C$12:$C$111,0)),IFERROR(INDEX(他団体選手登録票!$F$12:$F$31,MATCH(N23,他団体選手登録票!$C$12:$C$31,0))&amp;"　"&amp;INDEX(他団体選手登録票!$H$12:$H$31,MATCH(N23,他団体選手登録票!$C$12:$C$31,0)),"ERROR!!")))</f>
        <v/>
      </c>
      <c r="AE23" s="254"/>
      <c r="AF23" s="254"/>
      <c r="AG23" s="255"/>
      <c r="AH23" s="256" t="str">
        <f>IF(R23="","",IFERROR(INDEX(参加者名簿!$F$12:$F$111,MATCH(R23,参加者名簿!$C$12:$C$111,0))&amp;"　"&amp;INDEX(参加者名簿!$H$12:$H$111,MATCH(R23,参加者名簿!$C$12:$C$111,0)),IFERROR(INDEX(他団体選手登録票!$F$12:$F$31,MATCH(R23,他団体選手登録票!$C$12:$C$31,0))&amp;"　"&amp;INDEX(他団体選手登録票!$H$12:$H$31,MATCH(R23,他団体選手登録票!$C$12:$C$31,0)),"ERROR!!")))</f>
        <v/>
      </c>
      <c r="AI23" s="254"/>
      <c r="AJ23" s="254"/>
      <c r="AK23" s="255"/>
      <c r="AL23" s="93">
        <v>1</v>
      </c>
      <c r="AM23" s="253" t="str">
        <f>IFERROR(IF(COUNTIF(参加者名簿!$C$12:$C$111,F23),参加申込書本紙!$G$15,INDEX(他団体選手登録票!$J$12:$J$31,MATCH(F23,他団体選手登録票!$C$12:$C$31,0))),"")</f>
        <v/>
      </c>
      <c r="AN23" s="254"/>
      <c r="AO23" s="255"/>
      <c r="AP23" s="93">
        <v>2</v>
      </c>
      <c r="AQ23" s="253" t="str">
        <f>IFERROR(IF(COUNTIF(参加者名簿!$C$12:$C$111,J23),参加申込書本紙!$G$15,INDEX(他団体選手登録票!$J$12:$J$31,MATCH(J23,他団体選手登録票!$C$12:$C$31,0))),"")</f>
        <v/>
      </c>
      <c r="AR23" s="254"/>
      <c r="AS23" s="255"/>
      <c r="AT23" s="93">
        <v>3</v>
      </c>
      <c r="AU23" s="253" t="str">
        <f>IFERROR(IF(COUNTIF(参加者名簿!$C$12:$C$111,N23),参加申込書本紙!$G$15,INDEX(他団体選手登録票!$J$12:$J$31,MATCH(N23,他団体選手登録票!$C$12:$C$31,0))),"")</f>
        <v/>
      </c>
      <c r="AV23" s="254"/>
      <c r="AW23" s="255"/>
      <c r="AX23" s="93">
        <v>4</v>
      </c>
      <c r="AY23" s="253" t="str">
        <f>IFERROR(IF(COUNTIF(参加者名簿!$C$12:$C$111,R23),参加申込書本紙!$G$15,INDEX(他団体選手登録票!$J$12:$J$31,MATCH(R23,他団体選手登録票!$C$12:$C$31,0))),"")</f>
        <v/>
      </c>
      <c r="AZ23" s="254"/>
      <c r="BA23" s="255"/>
      <c r="BB23" s="7"/>
      <c r="BC23" s="94" t="str">
        <f>IF(BB23="免除",0,IF(BB23="相手方",0,IF(BB23="当方",COUNT(F23:U23),IF(BB23="個々",COUNTIF(AL23:BA23,参加申込書本紙!$G$15),""))))</f>
        <v/>
      </c>
      <c r="BD23" s="95"/>
      <c r="BE23" s="96"/>
      <c r="BF23" s="97"/>
      <c r="BG23" s="8"/>
    </row>
    <row r="24" spans="1:59" ht="21.65" customHeight="1" thickBot="1">
      <c r="A24" s="1"/>
      <c r="B24" s="89">
        <v>4</v>
      </c>
      <c r="C24" s="140"/>
      <c r="D24" s="6"/>
      <c r="E24" s="130"/>
      <c r="F24" s="257"/>
      <c r="G24" s="258"/>
      <c r="H24" s="258"/>
      <c r="I24" s="259"/>
      <c r="J24" s="260"/>
      <c r="K24" s="258"/>
      <c r="L24" s="258"/>
      <c r="M24" s="259"/>
      <c r="N24" s="260"/>
      <c r="O24" s="258"/>
      <c r="P24" s="258"/>
      <c r="Q24" s="259"/>
      <c r="R24" s="260"/>
      <c r="S24" s="258"/>
      <c r="T24" s="258"/>
      <c r="U24" s="261"/>
      <c r="V24" s="256" t="str">
        <f>IF(F24="","",IFERROR(INDEX(参加者名簿!$F$12:$F$111,MATCH(F24,参加者名簿!$C$12:$C$111,0))&amp;"　"&amp;INDEX(参加者名簿!$H$12:$H$111,MATCH(F24,参加者名簿!$C$12:$C$111,0)),IFERROR(INDEX(他団体選手登録票!$F$12:$F$31,MATCH(F24,他団体選手登録票!$C$12:$C$31,0))&amp;"　"&amp;INDEX(他団体選手登録票!$H$12:$H$31,MATCH(F24,他団体選手登録票!$C$12:$C$31,0)),"ERROR!!")))</f>
        <v/>
      </c>
      <c r="W24" s="254"/>
      <c r="X24" s="254"/>
      <c r="Y24" s="255"/>
      <c r="Z24" s="256" t="str">
        <f>IF(J24="","",IFERROR(INDEX(参加者名簿!$F$12:$F$111,MATCH(J24,参加者名簿!$C$12:$C$111,0))&amp;"　"&amp;INDEX(参加者名簿!$H$12:$H$111,MATCH(J24,参加者名簿!$C$12:$C$111,0)),IFERROR(INDEX(他団体選手登録票!$F$12:$F$31,MATCH(J24,他団体選手登録票!$C$12:$C$31,0))&amp;"　"&amp;INDEX(他団体選手登録票!$H$12:$H$31,MATCH(J24,他団体選手登録票!$C$12:$C$31,0)),"ERROR!!")))</f>
        <v/>
      </c>
      <c r="AA24" s="254"/>
      <c r="AB24" s="254"/>
      <c r="AC24" s="255"/>
      <c r="AD24" s="256" t="str">
        <f>IF(N24="","",IFERROR(INDEX(参加者名簿!$F$12:$F$111,MATCH(N24,参加者名簿!$C$12:$C$111,0))&amp;"　"&amp;INDEX(参加者名簿!$H$12:$H$111,MATCH(N24,参加者名簿!$C$12:$C$111,0)),IFERROR(INDEX(他団体選手登録票!$F$12:$F$31,MATCH(N24,他団体選手登録票!$C$12:$C$31,0))&amp;"　"&amp;INDEX(他団体選手登録票!$H$12:$H$31,MATCH(N24,他団体選手登録票!$C$12:$C$31,0)),"ERROR!!")))</f>
        <v/>
      </c>
      <c r="AE24" s="254"/>
      <c r="AF24" s="254"/>
      <c r="AG24" s="255"/>
      <c r="AH24" s="256" t="str">
        <f>IF(R24="","",IFERROR(INDEX(参加者名簿!$F$12:$F$111,MATCH(R24,参加者名簿!$C$12:$C$111,0))&amp;"　"&amp;INDEX(参加者名簿!$H$12:$H$111,MATCH(R24,参加者名簿!$C$12:$C$111,0)),IFERROR(INDEX(他団体選手登録票!$F$12:$F$31,MATCH(R24,他団体選手登録票!$C$12:$C$31,0))&amp;"　"&amp;INDEX(他団体選手登録票!$H$12:$H$31,MATCH(R24,他団体選手登録票!$C$12:$C$31,0)),"ERROR!!")))</f>
        <v/>
      </c>
      <c r="AI24" s="254"/>
      <c r="AJ24" s="254"/>
      <c r="AK24" s="255"/>
      <c r="AL24" s="93">
        <v>1</v>
      </c>
      <c r="AM24" s="253" t="str">
        <f>IFERROR(IF(COUNTIF(参加者名簿!$C$12:$C$111,F24),参加申込書本紙!$G$15,INDEX(他団体選手登録票!$J$12:$J$31,MATCH(F24,他団体選手登録票!$C$12:$C$31,0))),"")</f>
        <v/>
      </c>
      <c r="AN24" s="254"/>
      <c r="AO24" s="255"/>
      <c r="AP24" s="93">
        <v>2</v>
      </c>
      <c r="AQ24" s="253" t="str">
        <f>IFERROR(IF(COUNTIF(参加者名簿!$C$12:$C$111,J24),参加申込書本紙!$G$15,INDEX(他団体選手登録票!$J$12:$J$31,MATCH(J24,他団体選手登録票!$C$12:$C$31,0))),"")</f>
        <v/>
      </c>
      <c r="AR24" s="254"/>
      <c r="AS24" s="255"/>
      <c r="AT24" s="93">
        <v>3</v>
      </c>
      <c r="AU24" s="253" t="str">
        <f>IFERROR(IF(COUNTIF(参加者名簿!$C$12:$C$111,N24),参加申込書本紙!$G$15,INDEX(他団体選手登録票!$J$12:$J$31,MATCH(N24,他団体選手登録票!$C$12:$C$31,0))),"")</f>
        <v/>
      </c>
      <c r="AV24" s="254"/>
      <c r="AW24" s="255"/>
      <c r="AX24" s="93">
        <v>4</v>
      </c>
      <c r="AY24" s="253" t="str">
        <f>IFERROR(IF(COUNTIF(参加者名簿!$C$12:$C$111,R24),参加申込書本紙!$G$15,INDEX(他団体選手登録票!$J$12:$J$31,MATCH(R24,他団体選手登録票!$C$12:$C$31,0))),"")</f>
        <v/>
      </c>
      <c r="AZ24" s="254"/>
      <c r="BA24" s="255"/>
      <c r="BB24" s="7"/>
      <c r="BC24" s="94" t="str">
        <f>IF(BB24="免除",0,IF(BB24="相手方",0,IF(BB24="当方",COUNT(F24:U24),IF(BB24="個々",COUNTIF(AL24:BA24,参加申込書本紙!$G$15),""))))</f>
        <v/>
      </c>
      <c r="BD24" s="95"/>
      <c r="BE24" s="96"/>
      <c r="BF24" s="97"/>
      <c r="BG24" s="8"/>
    </row>
    <row r="25" spans="1:59" ht="21.65" customHeight="1" thickBot="1">
      <c r="A25" s="1"/>
      <c r="B25" s="89">
        <v>5</v>
      </c>
      <c r="C25" s="140"/>
      <c r="D25" s="6"/>
      <c r="E25" s="130"/>
      <c r="F25" s="257"/>
      <c r="G25" s="258"/>
      <c r="H25" s="258"/>
      <c r="I25" s="259"/>
      <c r="J25" s="260"/>
      <c r="K25" s="258"/>
      <c r="L25" s="258"/>
      <c r="M25" s="259"/>
      <c r="N25" s="260"/>
      <c r="O25" s="258"/>
      <c r="P25" s="258"/>
      <c r="Q25" s="259"/>
      <c r="R25" s="260"/>
      <c r="S25" s="258"/>
      <c r="T25" s="258"/>
      <c r="U25" s="261"/>
      <c r="V25" s="256" t="str">
        <f>IF(F25="","",IFERROR(INDEX(参加者名簿!$F$12:$F$111,MATCH(F25,参加者名簿!$C$12:$C$111,0))&amp;"　"&amp;INDEX(参加者名簿!$H$12:$H$111,MATCH(F25,参加者名簿!$C$12:$C$111,0)),IFERROR(INDEX(他団体選手登録票!$F$12:$F$31,MATCH(F25,他団体選手登録票!$C$12:$C$31,0))&amp;"　"&amp;INDEX(他団体選手登録票!$H$12:$H$31,MATCH(F25,他団体選手登録票!$C$12:$C$31,0)),"ERROR!!")))</f>
        <v/>
      </c>
      <c r="W25" s="254"/>
      <c r="X25" s="254"/>
      <c r="Y25" s="255"/>
      <c r="Z25" s="256" t="str">
        <f>IF(J25="","",IFERROR(INDEX(参加者名簿!$F$12:$F$111,MATCH(J25,参加者名簿!$C$12:$C$111,0))&amp;"　"&amp;INDEX(参加者名簿!$H$12:$H$111,MATCH(J25,参加者名簿!$C$12:$C$111,0)),IFERROR(INDEX(他団体選手登録票!$F$12:$F$31,MATCH(J25,他団体選手登録票!$C$12:$C$31,0))&amp;"　"&amp;INDEX(他団体選手登録票!$H$12:$H$31,MATCH(J25,他団体選手登録票!$C$12:$C$31,0)),"ERROR!!")))</f>
        <v/>
      </c>
      <c r="AA25" s="254"/>
      <c r="AB25" s="254"/>
      <c r="AC25" s="255"/>
      <c r="AD25" s="256" t="str">
        <f>IF(N25="","",IFERROR(INDEX(参加者名簿!$F$12:$F$111,MATCH(N25,参加者名簿!$C$12:$C$111,0))&amp;"　"&amp;INDEX(参加者名簿!$H$12:$H$111,MATCH(N25,参加者名簿!$C$12:$C$111,0)),IFERROR(INDEX(他団体選手登録票!$F$12:$F$31,MATCH(N25,他団体選手登録票!$C$12:$C$31,0))&amp;"　"&amp;INDEX(他団体選手登録票!$H$12:$H$31,MATCH(N25,他団体選手登録票!$C$12:$C$31,0)),"ERROR!!")))</f>
        <v/>
      </c>
      <c r="AE25" s="254"/>
      <c r="AF25" s="254"/>
      <c r="AG25" s="255"/>
      <c r="AH25" s="256" t="str">
        <f>IF(R25="","",IFERROR(INDEX(参加者名簿!$F$12:$F$111,MATCH(R25,参加者名簿!$C$12:$C$111,0))&amp;"　"&amp;INDEX(参加者名簿!$H$12:$H$111,MATCH(R25,参加者名簿!$C$12:$C$111,0)),IFERROR(INDEX(他団体選手登録票!$F$12:$F$31,MATCH(R25,他団体選手登録票!$C$12:$C$31,0))&amp;"　"&amp;INDEX(他団体選手登録票!$H$12:$H$31,MATCH(R25,他団体選手登録票!$C$12:$C$31,0)),"ERROR!!")))</f>
        <v/>
      </c>
      <c r="AI25" s="254"/>
      <c r="AJ25" s="254"/>
      <c r="AK25" s="255"/>
      <c r="AL25" s="93">
        <v>1</v>
      </c>
      <c r="AM25" s="253" t="str">
        <f>IFERROR(IF(COUNTIF(参加者名簿!$C$12:$C$111,F25),参加申込書本紙!$G$15,INDEX(他団体選手登録票!$J$12:$J$31,MATCH(F25,他団体選手登録票!$C$12:$C$31,0))),"")</f>
        <v/>
      </c>
      <c r="AN25" s="254"/>
      <c r="AO25" s="255"/>
      <c r="AP25" s="93">
        <v>2</v>
      </c>
      <c r="AQ25" s="253" t="str">
        <f>IFERROR(IF(COUNTIF(参加者名簿!$C$12:$C$111,J25),参加申込書本紙!$G$15,INDEX(他団体選手登録票!$J$12:$J$31,MATCH(J25,他団体選手登録票!$C$12:$C$31,0))),"")</f>
        <v/>
      </c>
      <c r="AR25" s="254"/>
      <c r="AS25" s="255"/>
      <c r="AT25" s="93">
        <v>3</v>
      </c>
      <c r="AU25" s="253" t="str">
        <f>IFERROR(IF(COUNTIF(参加者名簿!$C$12:$C$111,N25),参加申込書本紙!$G$15,INDEX(他団体選手登録票!$J$12:$J$31,MATCH(N25,他団体選手登録票!$C$12:$C$31,0))),"")</f>
        <v/>
      </c>
      <c r="AV25" s="254"/>
      <c r="AW25" s="255"/>
      <c r="AX25" s="93">
        <v>4</v>
      </c>
      <c r="AY25" s="253" t="str">
        <f>IFERROR(IF(COUNTIF(参加者名簿!$C$12:$C$111,R25),参加申込書本紙!$G$15,INDEX(他団体選手登録票!$J$12:$J$31,MATCH(R25,他団体選手登録票!$C$12:$C$31,0))),"")</f>
        <v/>
      </c>
      <c r="AZ25" s="254"/>
      <c r="BA25" s="255"/>
      <c r="BB25" s="7"/>
      <c r="BC25" s="94" t="str">
        <f>IF(BB25="免除",0,IF(BB25="相手方",0,IF(BB25="当方",COUNT(F25:U25),IF(BB25="個々",COUNTIF(AL25:BA25,参加申込書本紙!$G$15),""))))</f>
        <v/>
      </c>
      <c r="BD25" s="95"/>
      <c r="BE25" s="96"/>
      <c r="BF25" s="97"/>
      <c r="BG25" s="8"/>
    </row>
    <row r="26" spans="1:59" ht="21.65" customHeight="1" thickBot="1">
      <c r="A26" s="1"/>
      <c r="B26" s="89">
        <v>6</v>
      </c>
      <c r="C26" s="140"/>
      <c r="D26" s="6"/>
      <c r="E26" s="130"/>
      <c r="F26" s="257"/>
      <c r="G26" s="258"/>
      <c r="H26" s="258"/>
      <c r="I26" s="259"/>
      <c r="J26" s="260"/>
      <c r="K26" s="258"/>
      <c r="L26" s="258"/>
      <c r="M26" s="259"/>
      <c r="N26" s="260"/>
      <c r="O26" s="258"/>
      <c r="P26" s="258"/>
      <c r="Q26" s="259"/>
      <c r="R26" s="260"/>
      <c r="S26" s="258"/>
      <c r="T26" s="258"/>
      <c r="U26" s="261"/>
      <c r="V26" s="256" t="str">
        <f>IF(F26="","",IFERROR(INDEX(参加者名簿!$F$12:$F$111,MATCH(F26,参加者名簿!$C$12:$C$111,0))&amp;"　"&amp;INDEX(参加者名簿!$H$12:$H$111,MATCH(F26,参加者名簿!$C$12:$C$111,0)),IFERROR(INDEX(他団体選手登録票!$F$12:$F$31,MATCH(F26,他団体選手登録票!$C$12:$C$31,0))&amp;"　"&amp;INDEX(他団体選手登録票!$H$12:$H$31,MATCH(F26,他団体選手登録票!$C$12:$C$31,0)),"ERROR!!")))</f>
        <v/>
      </c>
      <c r="W26" s="254"/>
      <c r="X26" s="254"/>
      <c r="Y26" s="255"/>
      <c r="Z26" s="256" t="str">
        <f>IF(J26="","",IFERROR(INDEX(参加者名簿!$F$12:$F$111,MATCH(J26,参加者名簿!$C$12:$C$111,0))&amp;"　"&amp;INDEX(参加者名簿!$H$12:$H$111,MATCH(J26,参加者名簿!$C$12:$C$111,0)),IFERROR(INDEX(他団体選手登録票!$F$12:$F$31,MATCH(J26,他団体選手登録票!$C$12:$C$31,0))&amp;"　"&amp;INDEX(他団体選手登録票!$H$12:$H$31,MATCH(J26,他団体選手登録票!$C$12:$C$31,0)),"ERROR!!")))</f>
        <v/>
      </c>
      <c r="AA26" s="254"/>
      <c r="AB26" s="254"/>
      <c r="AC26" s="255"/>
      <c r="AD26" s="256" t="str">
        <f>IF(N26="","",IFERROR(INDEX(参加者名簿!$F$12:$F$111,MATCH(N26,参加者名簿!$C$12:$C$111,0))&amp;"　"&amp;INDEX(参加者名簿!$H$12:$H$111,MATCH(N26,参加者名簿!$C$12:$C$111,0)),IFERROR(INDEX(他団体選手登録票!$F$12:$F$31,MATCH(N26,他団体選手登録票!$C$12:$C$31,0))&amp;"　"&amp;INDEX(他団体選手登録票!$H$12:$H$31,MATCH(N26,他団体選手登録票!$C$12:$C$31,0)),"ERROR!!")))</f>
        <v/>
      </c>
      <c r="AE26" s="254"/>
      <c r="AF26" s="254"/>
      <c r="AG26" s="255"/>
      <c r="AH26" s="256" t="str">
        <f>IF(R26="","",IFERROR(INDEX(参加者名簿!$F$12:$F$111,MATCH(R26,参加者名簿!$C$12:$C$111,0))&amp;"　"&amp;INDEX(参加者名簿!$H$12:$H$111,MATCH(R26,参加者名簿!$C$12:$C$111,0)),IFERROR(INDEX(他団体選手登録票!$F$12:$F$31,MATCH(R26,他団体選手登録票!$C$12:$C$31,0))&amp;"　"&amp;INDEX(他団体選手登録票!$H$12:$H$31,MATCH(R26,他団体選手登録票!$C$12:$C$31,0)),"ERROR!!")))</f>
        <v/>
      </c>
      <c r="AI26" s="254"/>
      <c r="AJ26" s="254"/>
      <c r="AK26" s="255"/>
      <c r="AL26" s="93">
        <v>1</v>
      </c>
      <c r="AM26" s="253" t="str">
        <f>IFERROR(IF(COUNTIF(参加者名簿!$C$12:$C$111,F26),参加申込書本紙!$G$15,INDEX(他団体選手登録票!$J$12:$J$31,MATCH(F26,他団体選手登録票!$C$12:$C$31,0))),"")</f>
        <v/>
      </c>
      <c r="AN26" s="254"/>
      <c r="AO26" s="255"/>
      <c r="AP26" s="93">
        <v>2</v>
      </c>
      <c r="AQ26" s="253" t="str">
        <f>IFERROR(IF(COUNTIF(参加者名簿!$C$12:$C$111,J26),参加申込書本紙!$G$15,INDEX(他団体選手登録票!$J$12:$J$31,MATCH(J26,他団体選手登録票!$C$12:$C$31,0))),"")</f>
        <v/>
      </c>
      <c r="AR26" s="254"/>
      <c r="AS26" s="255"/>
      <c r="AT26" s="93">
        <v>3</v>
      </c>
      <c r="AU26" s="253" t="str">
        <f>IFERROR(IF(COUNTIF(参加者名簿!$C$12:$C$111,N26),参加申込書本紙!$G$15,INDEX(他団体選手登録票!$J$12:$J$31,MATCH(N26,他団体選手登録票!$C$12:$C$31,0))),"")</f>
        <v/>
      </c>
      <c r="AV26" s="254"/>
      <c r="AW26" s="255"/>
      <c r="AX26" s="93">
        <v>4</v>
      </c>
      <c r="AY26" s="253" t="str">
        <f>IFERROR(IF(COUNTIF(参加者名簿!$C$12:$C$111,R26),参加申込書本紙!$G$15,INDEX(他団体選手登録票!$J$12:$J$31,MATCH(R26,他団体選手登録票!$C$12:$C$31,0))),"")</f>
        <v/>
      </c>
      <c r="AZ26" s="254"/>
      <c r="BA26" s="255"/>
      <c r="BB26" s="7"/>
      <c r="BC26" s="94" t="str">
        <f>IF(BB26="免除",0,IF(BB26="相手方",0,IF(BB26="当方",COUNT(F26:U26),IF(BB26="個々",COUNTIF(AL26:BA26,参加申込書本紙!$G$15),""))))</f>
        <v/>
      </c>
      <c r="BD26" s="95"/>
      <c r="BE26" s="96"/>
      <c r="BF26" s="97"/>
      <c r="BG26" s="8"/>
    </row>
    <row r="27" spans="1:59" ht="21.65" customHeight="1" thickBot="1">
      <c r="A27" s="1"/>
      <c r="B27" s="89">
        <v>7</v>
      </c>
      <c r="C27" s="140"/>
      <c r="D27" s="6"/>
      <c r="E27" s="130"/>
      <c r="F27" s="257"/>
      <c r="G27" s="258"/>
      <c r="H27" s="258"/>
      <c r="I27" s="259"/>
      <c r="J27" s="260"/>
      <c r="K27" s="258"/>
      <c r="L27" s="258"/>
      <c r="M27" s="259"/>
      <c r="N27" s="260"/>
      <c r="O27" s="258"/>
      <c r="P27" s="258"/>
      <c r="Q27" s="259"/>
      <c r="R27" s="260"/>
      <c r="S27" s="258"/>
      <c r="T27" s="258"/>
      <c r="U27" s="261"/>
      <c r="V27" s="256" t="str">
        <f>IF(F27="","",IFERROR(INDEX(参加者名簿!$F$12:$F$111,MATCH(F27,参加者名簿!$C$12:$C$111,0))&amp;"　"&amp;INDEX(参加者名簿!$H$12:$H$111,MATCH(F27,参加者名簿!$C$12:$C$111,0)),IFERROR(INDEX(他団体選手登録票!$F$12:$F$31,MATCH(F27,他団体選手登録票!$C$12:$C$31,0))&amp;"　"&amp;INDEX(他団体選手登録票!$H$12:$H$31,MATCH(F27,他団体選手登録票!$C$12:$C$31,0)),"ERROR!!")))</f>
        <v/>
      </c>
      <c r="W27" s="254"/>
      <c r="X27" s="254"/>
      <c r="Y27" s="255"/>
      <c r="Z27" s="256" t="str">
        <f>IF(J27="","",IFERROR(INDEX(参加者名簿!$F$12:$F$111,MATCH(J27,参加者名簿!$C$12:$C$111,0))&amp;"　"&amp;INDEX(参加者名簿!$H$12:$H$111,MATCH(J27,参加者名簿!$C$12:$C$111,0)),IFERROR(INDEX(他団体選手登録票!$F$12:$F$31,MATCH(J27,他団体選手登録票!$C$12:$C$31,0))&amp;"　"&amp;INDEX(他団体選手登録票!$H$12:$H$31,MATCH(J27,他団体選手登録票!$C$12:$C$31,0)),"ERROR!!")))</f>
        <v/>
      </c>
      <c r="AA27" s="254"/>
      <c r="AB27" s="254"/>
      <c r="AC27" s="255"/>
      <c r="AD27" s="256" t="str">
        <f>IF(N27="","",IFERROR(INDEX(参加者名簿!$F$12:$F$111,MATCH(N27,参加者名簿!$C$12:$C$111,0))&amp;"　"&amp;INDEX(参加者名簿!$H$12:$H$111,MATCH(N27,参加者名簿!$C$12:$C$111,0)),IFERROR(INDEX(他団体選手登録票!$F$12:$F$31,MATCH(N27,他団体選手登録票!$C$12:$C$31,0))&amp;"　"&amp;INDEX(他団体選手登録票!$H$12:$H$31,MATCH(N27,他団体選手登録票!$C$12:$C$31,0)),"ERROR!!")))</f>
        <v/>
      </c>
      <c r="AE27" s="254"/>
      <c r="AF27" s="254"/>
      <c r="AG27" s="255"/>
      <c r="AH27" s="256" t="str">
        <f>IF(R27="","",IFERROR(INDEX(参加者名簿!$F$12:$F$111,MATCH(R27,参加者名簿!$C$12:$C$111,0))&amp;"　"&amp;INDEX(参加者名簿!$H$12:$H$111,MATCH(R27,参加者名簿!$C$12:$C$111,0)),IFERROR(INDEX(他団体選手登録票!$F$12:$F$31,MATCH(R27,他団体選手登録票!$C$12:$C$31,0))&amp;"　"&amp;INDEX(他団体選手登録票!$H$12:$H$31,MATCH(R27,他団体選手登録票!$C$12:$C$31,0)),"ERROR!!")))</f>
        <v/>
      </c>
      <c r="AI27" s="254"/>
      <c r="AJ27" s="254"/>
      <c r="AK27" s="255"/>
      <c r="AL27" s="93">
        <v>1</v>
      </c>
      <c r="AM27" s="253" t="str">
        <f>IFERROR(IF(COUNTIF(参加者名簿!$C$12:$C$111,F27),参加申込書本紙!$G$15,INDEX(他団体選手登録票!$J$12:$J$31,MATCH(F27,他団体選手登録票!$C$12:$C$31,0))),"")</f>
        <v/>
      </c>
      <c r="AN27" s="254"/>
      <c r="AO27" s="255"/>
      <c r="AP27" s="93">
        <v>2</v>
      </c>
      <c r="AQ27" s="253" t="str">
        <f>IFERROR(IF(COUNTIF(参加者名簿!$C$12:$C$111,J27),参加申込書本紙!$G$15,INDEX(他団体選手登録票!$J$12:$J$31,MATCH(J27,他団体選手登録票!$C$12:$C$31,0))),"")</f>
        <v/>
      </c>
      <c r="AR27" s="254"/>
      <c r="AS27" s="255"/>
      <c r="AT27" s="93">
        <v>3</v>
      </c>
      <c r="AU27" s="253" t="str">
        <f>IFERROR(IF(COUNTIF(参加者名簿!$C$12:$C$111,N27),参加申込書本紙!$G$15,INDEX(他団体選手登録票!$J$12:$J$31,MATCH(N27,他団体選手登録票!$C$12:$C$31,0))),"")</f>
        <v/>
      </c>
      <c r="AV27" s="254"/>
      <c r="AW27" s="255"/>
      <c r="AX27" s="93">
        <v>4</v>
      </c>
      <c r="AY27" s="253" t="str">
        <f>IFERROR(IF(COUNTIF(参加者名簿!$C$12:$C$111,R27),参加申込書本紙!$G$15,INDEX(他団体選手登録票!$J$12:$J$31,MATCH(R27,他団体選手登録票!$C$12:$C$31,0))),"")</f>
        <v/>
      </c>
      <c r="AZ27" s="254"/>
      <c r="BA27" s="255"/>
      <c r="BB27" s="7"/>
      <c r="BC27" s="94" t="str">
        <f>IF(BB27="免除",0,IF(BB27="相手方",0,IF(BB27="当方",COUNT(F27:U27),IF(BB27="個々",COUNTIF(AL27:BA27,参加申込書本紙!$G$15),""))))</f>
        <v/>
      </c>
      <c r="BD27" s="95"/>
      <c r="BE27" s="96"/>
      <c r="BF27" s="97"/>
      <c r="BG27" s="8"/>
    </row>
    <row r="28" spans="1:59" ht="21.65" customHeight="1" thickBot="1">
      <c r="A28" s="1"/>
      <c r="B28" s="89">
        <v>8</v>
      </c>
      <c r="C28" s="140"/>
      <c r="D28" s="6"/>
      <c r="E28" s="130"/>
      <c r="F28" s="257"/>
      <c r="G28" s="258"/>
      <c r="H28" s="258"/>
      <c r="I28" s="259"/>
      <c r="J28" s="260"/>
      <c r="K28" s="258"/>
      <c r="L28" s="258"/>
      <c r="M28" s="259"/>
      <c r="N28" s="260"/>
      <c r="O28" s="258"/>
      <c r="P28" s="258"/>
      <c r="Q28" s="259"/>
      <c r="R28" s="260"/>
      <c r="S28" s="258"/>
      <c r="T28" s="258"/>
      <c r="U28" s="261"/>
      <c r="V28" s="256" t="str">
        <f>IF(F28="","",IFERROR(INDEX(参加者名簿!$F$12:$F$111,MATCH(F28,参加者名簿!$C$12:$C$111,0))&amp;"　"&amp;INDEX(参加者名簿!$H$12:$H$111,MATCH(F28,参加者名簿!$C$12:$C$111,0)),IFERROR(INDEX(他団体選手登録票!$F$12:$F$31,MATCH(F28,他団体選手登録票!$C$12:$C$31,0))&amp;"　"&amp;INDEX(他団体選手登録票!$H$12:$H$31,MATCH(F28,他団体選手登録票!$C$12:$C$31,0)),"ERROR!!")))</f>
        <v/>
      </c>
      <c r="W28" s="254"/>
      <c r="X28" s="254"/>
      <c r="Y28" s="255"/>
      <c r="Z28" s="256" t="str">
        <f>IF(J28="","",IFERROR(INDEX(参加者名簿!$F$12:$F$111,MATCH(J28,参加者名簿!$C$12:$C$111,0))&amp;"　"&amp;INDEX(参加者名簿!$H$12:$H$111,MATCH(J28,参加者名簿!$C$12:$C$111,0)),IFERROR(INDEX(他団体選手登録票!$F$12:$F$31,MATCH(J28,他団体選手登録票!$C$12:$C$31,0))&amp;"　"&amp;INDEX(他団体選手登録票!$H$12:$H$31,MATCH(J28,他団体選手登録票!$C$12:$C$31,0)),"ERROR!!")))</f>
        <v/>
      </c>
      <c r="AA28" s="254"/>
      <c r="AB28" s="254"/>
      <c r="AC28" s="255"/>
      <c r="AD28" s="256" t="str">
        <f>IF(N28="","",IFERROR(INDEX(参加者名簿!$F$12:$F$111,MATCH(N28,参加者名簿!$C$12:$C$111,0))&amp;"　"&amp;INDEX(参加者名簿!$H$12:$H$111,MATCH(N28,参加者名簿!$C$12:$C$111,0)),IFERROR(INDEX(他団体選手登録票!$F$12:$F$31,MATCH(N28,他団体選手登録票!$C$12:$C$31,0))&amp;"　"&amp;INDEX(他団体選手登録票!$H$12:$H$31,MATCH(N28,他団体選手登録票!$C$12:$C$31,0)),"ERROR!!")))</f>
        <v/>
      </c>
      <c r="AE28" s="254"/>
      <c r="AF28" s="254"/>
      <c r="AG28" s="255"/>
      <c r="AH28" s="256" t="str">
        <f>IF(R28="","",IFERROR(INDEX(参加者名簿!$F$12:$F$111,MATCH(R28,参加者名簿!$C$12:$C$111,0))&amp;"　"&amp;INDEX(参加者名簿!$H$12:$H$111,MATCH(R28,参加者名簿!$C$12:$C$111,0)),IFERROR(INDEX(他団体選手登録票!$F$12:$F$31,MATCH(R28,他団体選手登録票!$C$12:$C$31,0))&amp;"　"&amp;INDEX(他団体選手登録票!$H$12:$H$31,MATCH(R28,他団体選手登録票!$C$12:$C$31,0)),"ERROR!!")))</f>
        <v/>
      </c>
      <c r="AI28" s="254"/>
      <c r="AJ28" s="254"/>
      <c r="AK28" s="255"/>
      <c r="AL28" s="93">
        <v>1</v>
      </c>
      <c r="AM28" s="253" t="str">
        <f>IFERROR(IF(COUNTIF(参加者名簿!$C$12:$C$111,F28),参加申込書本紙!$G$15,INDEX(他団体選手登録票!$J$12:$J$31,MATCH(F28,他団体選手登録票!$C$12:$C$31,0))),"")</f>
        <v/>
      </c>
      <c r="AN28" s="254"/>
      <c r="AO28" s="255"/>
      <c r="AP28" s="93">
        <v>2</v>
      </c>
      <c r="AQ28" s="253" t="str">
        <f>IFERROR(IF(COUNTIF(参加者名簿!$C$12:$C$111,J28),参加申込書本紙!$G$15,INDEX(他団体選手登録票!$J$12:$J$31,MATCH(J28,他団体選手登録票!$C$12:$C$31,0))),"")</f>
        <v/>
      </c>
      <c r="AR28" s="254"/>
      <c r="AS28" s="255"/>
      <c r="AT28" s="93">
        <v>3</v>
      </c>
      <c r="AU28" s="253" t="str">
        <f>IFERROR(IF(COUNTIF(参加者名簿!$C$12:$C$111,N28),参加申込書本紙!$G$15,INDEX(他団体選手登録票!$J$12:$J$31,MATCH(N28,他団体選手登録票!$C$12:$C$31,0))),"")</f>
        <v/>
      </c>
      <c r="AV28" s="254"/>
      <c r="AW28" s="255"/>
      <c r="AX28" s="93">
        <v>4</v>
      </c>
      <c r="AY28" s="253" t="str">
        <f>IFERROR(IF(COUNTIF(参加者名簿!$C$12:$C$111,R28),参加申込書本紙!$G$15,INDEX(他団体選手登録票!$J$12:$J$31,MATCH(R28,他団体選手登録票!$C$12:$C$31,0))),"")</f>
        <v/>
      </c>
      <c r="AZ28" s="254"/>
      <c r="BA28" s="255"/>
      <c r="BB28" s="7"/>
      <c r="BC28" s="94" t="str">
        <f>IF(BB28="免除",0,IF(BB28="相手方",0,IF(BB28="当方",COUNT(F28:U28),IF(BB28="個々",COUNTIF(AL28:BA28,参加申込書本紙!$G$15),""))))</f>
        <v/>
      </c>
      <c r="BD28" s="95"/>
      <c r="BE28" s="96"/>
      <c r="BF28" s="97"/>
      <c r="BG28" s="8"/>
    </row>
    <row r="29" spans="1:59" ht="21.65" customHeight="1" thickBot="1">
      <c r="A29" s="1"/>
      <c r="B29" s="89">
        <v>9</v>
      </c>
      <c r="C29" s="140"/>
      <c r="D29" s="6"/>
      <c r="E29" s="130"/>
      <c r="F29" s="257"/>
      <c r="G29" s="258"/>
      <c r="H29" s="258"/>
      <c r="I29" s="259"/>
      <c r="J29" s="260"/>
      <c r="K29" s="258"/>
      <c r="L29" s="258"/>
      <c r="M29" s="259"/>
      <c r="N29" s="260"/>
      <c r="O29" s="258"/>
      <c r="P29" s="258"/>
      <c r="Q29" s="259"/>
      <c r="R29" s="260"/>
      <c r="S29" s="258"/>
      <c r="T29" s="258"/>
      <c r="U29" s="261"/>
      <c r="V29" s="256" t="str">
        <f>IF(F29="","",IFERROR(INDEX(参加者名簿!$F$12:$F$111,MATCH(F29,参加者名簿!$C$12:$C$111,0))&amp;"　"&amp;INDEX(参加者名簿!$H$12:$H$111,MATCH(F29,参加者名簿!$C$12:$C$111,0)),IFERROR(INDEX(他団体選手登録票!$F$12:$F$31,MATCH(F29,他団体選手登録票!$C$12:$C$31,0))&amp;"　"&amp;INDEX(他団体選手登録票!$H$12:$H$31,MATCH(F29,他団体選手登録票!$C$12:$C$31,0)),"ERROR!!")))</f>
        <v/>
      </c>
      <c r="W29" s="254"/>
      <c r="X29" s="254"/>
      <c r="Y29" s="255"/>
      <c r="Z29" s="256" t="str">
        <f>IF(J29="","",IFERROR(INDEX(参加者名簿!$F$12:$F$111,MATCH(J29,参加者名簿!$C$12:$C$111,0))&amp;"　"&amp;INDEX(参加者名簿!$H$12:$H$111,MATCH(J29,参加者名簿!$C$12:$C$111,0)),IFERROR(INDEX(他団体選手登録票!$F$12:$F$31,MATCH(J29,他団体選手登録票!$C$12:$C$31,0))&amp;"　"&amp;INDEX(他団体選手登録票!$H$12:$H$31,MATCH(J29,他団体選手登録票!$C$12:$C$31,0)),"ERROR!!")))</f>
        <v/>
      </c>
      <c r="AA29" s="254"/>
      <c r="AB29" s="254"/>
      <c r="AC29" s="255"/>
      <c r="AD29" s="256" t="str">
        <f>IF(N29="","",IFERROR(INDEX(参加者名簿!$F$12:$F$111,MATCH(N29,参加者名簿!$C$12:$C$111,0))&amp;"　"&amp;INDEX(参加者名簿!$H$12:$H$111,MATCH(N29,参加者名簿!$C$12:$C$111,0)),IFERROR(INDEX(他団体選手登録票!$F$12:$F$31,MATCH(N29,他団体選手登録票!$C$12:$C$31,0))&amp;"　"&amp;INDEX(他団体選手登録票!$H$12:$H$31,MATCH(N29,他団体選手登録票!$C$12:$C$31,0)),"ERROR!!")))</f>
        <v/>
      </c>
      <c r="AE29" s="254"/>
      <c r="AF29" s="254"/>
      <c r="AG29" s="255"/>
      <c r="AH29" s="256" t="str">
        <f>IF(R29="","",IFERROR(INDEX(参加者名簿!$F$12:$F$111,MATCH(R29,参加者名簿!$C$12:$C$111,0))&amp;"　"&amp;INDEX(参加者名簿!$H$12:$H$111,MATCH(R29,参加者名簿!$C$12:$C$111,0)),IFERROR(INDEX(他団体選手登録票!$F$12:$F$31,MATCH(R29,他団体選手登録票!$C$12:$C$31,0))&amp;"　"&amp;INDEX(他団体選手登録票!$H$12:$H$31,MATCH(R29,他団体選手登録票!$C$12:$C$31,0)),"ERROR!!")))</f>
        <v/>
      </c>
      <c r="AI29" s="254"/>
      <c r="AJ29" s="254"/>
      <c r="AK29" s="255"/>
      <c r="AL29" s="93">
        <v>1</v>
      </c>
      <c r="AM29" s="253" t="str">
        <f>IFERROR(IF(COUNTIF(参加者名簿!$C$12:$C$111,F29),参加申込書本紙!$G$15,INDEX(他団体選手登録票!$J$12:$J$31,MATCH(F29,他団体選手登録票!$C$12:$C$31,0))),"")</f>
        <v/>
      </c>
      <c r="AN29" s="254"/>
      <c r="AO29" s="255"/>
      <c r="AP29" s="93">
        <v>2</v>
      </c>
      <c r="AQ29" s="253" t="str">
        <f>IFERROR(IF(COUNTIF(参加者名簿!$C$12:$C$111,J29),参加申込書本紙!$G$15,INDEX(他団体選手登録票!$J$12:$J$31,MATCH(J29,他団体選手登録票!$C$12:$C$31,0))),"")</f>
        <v/>
      </c>
      <c r="AR29" s="254"/>
      <c r="AS29" s="255"/>
      <c r="AT29" s="93">
        <v>3</v>
      </c>
      <c r="AU29" s="253" t="str">
        <f>IFERROR(IF(COUNTIF(参加者名簿!$C$12:$C$111,N29),参加申込書本紙!$G$15,INDEX(他団体選手登録票!$J$12:$J$31,MATCH(N29,他団体選手登録票!$C$12:$C$31,0))),"")</f>
        <v/>
      </c>
      <c r="AV29" s="254"/>
      <c r="AW29" s="255"/>
      <c r="AX29" s="93">
        <v>4</v>
      </c>
      <c r="AY29" s="253" t="str">
        <f>IFERROR(IF(COUNTIF(参加者名簿!$C$12:$C$111,R29),参加申込書本紙!$G$15,INDEX(他団体選手登録票!$J$12:$J$31,MATCH(R29,他団体選手登録票!$C$12:$C$31,0))),"")</f>
        <v/>
      </c>
      <c r="AZ29" s="254"/>
      <c r="BA29" s="255"/>
      <c r="BB29" s="7"/>
      <c r="BC29" s="94" t="str">
        <f>IF(BB29="免除",0,IF(BB29="相手方",0,IF(BB29="当方",COUNT(F29:U29),IF(BB29="個々",COUNTIF(AL29:BA29,参加申込書本紙!$G$15),""))))</f>
        <v/>
      </c>
      <c r="BD29" s="95"/>
      <c r="BE29" s="96"/>
      <c r="BF29" s="97"/>
      <c r="BG29" s="8"/>
    </row>
    <row r="30" spans="1:59" ht="21.65" customHeight="1" thickBot="1">
      <c r="A30" s="1"/>
      <c r="B30" s="89">
        <v>10</v>
      </c>
      <c r="C30" s="140"/>
      <c r="D30" s="6"/>
      <c r="E30" s="130"/>
      <c r="F30" s="257"/>
      <c r="G30" s="258"/>
      <c r="H30" s="258"/>
      <c r="I30" s="259"/>
      <c r="J30" s="260"/>
      <c r="K30" s="258"/>
      <c r="L30" s="258"/>
      <c r="M30" s="259"/>
      <c r="N30" s="260"/>
      <c r="O30" s="258"/>
      <c r="P30" s="258"/>
      <c r="Q30" s="259"/>
      <c r="R30" s="260"/>
      <c r="S30" s="258"/>
      <c r="T30" s="258"/>
      <c r="U30" s="261"/>
      <c r="V30" s="256" t="str">
        <f>IF(F30="","",IFERROR(INDEX(参加者名簿!$F$12:$F$111,MATCH(F30,参加者名簿!$C$12:$C$111,0))&amp;"　"&amp;INDEX(参加者名簿!$H$12:$H$111,MATCH(F30,参加者名簿!$C$12:$C$111,0)),IFERROR(INDEX(他団体選手登録票!$F$12:$F$31,MATCH(F30,他団体選手登録票!$C$12:$C$31,0))&amp;"　"&amp;INDEX(他団体選手登録票!$H$12:$H$31,MATCH(F30,他団体選手登録票!$C$12:$C$31,0)),"ERROR!!")))</f>
        <v/>
      </c>
      <c r="W30" s="254"/>
      <c r="X30" s="254"/>
      <c r="Y30" s="255"/>
      <c r="Z30" s="256" t="str">
        <f>IF(J30="","",IFERROR(INDEX(参加者名簿!$F$12:$F$111,MATCH(J30,参加者名簿!$C$12:$C$111,0))&amp;"　"&amp;INDEX(参加者名簿!$H$12:$H$111,MATCH(J30,参加者名簿!$C$12:$C$111,0)),IFERROR(INDEX(他団体選手登録票!$F$12:$F$31,MATCH(J30,他団体選手登録票!$C$12:$C$31,0))&amp;"　"&amp;INDEX(他団体選手登録票!$H$12:$H$31,MATCH(J30,他団体選手登録票!$C$12:$C$31,0)),"ERROR!!")))</f>
        <v/>
      </c>
      <c r="AA30" s="254"/>
      <c r="AB30" s="254"/>
      <c r="AC30" s="255"/>
      <c r="AD30" s="256" t="str">
        <f>IF(N30="","",IFERROR(INDEX(参加者名簿!$F$12:$F$111,MATCH(N30,参加者名簿!$C$12:$C$111,0))&amp;"　"&amp;INDEX(参加者名簿!$H$12:$H$111,MATCH(N30,参加者名簿!$C$12:$C$111,0)),IFERROR(INDEX(他団体選手登録票!$F$12:$F$31,MATCH(N30,他団体選手登録票!$C$12:$C$31,0))&amp;"　"&amp;INDEX(他団体選手登録票!$H$12:$H$31,MATCH(N30,他団体選手登録票!$C$12:$C$31,0)),"ERROR!!")))</f>
        <v/>
      </c>
      <c r="AE30" s="254"/>
      <c r="AF30" s="254"/>
      <c r="AG30" s="255"/>
      <c r="AH30" s="256" t="str">
        <f>IF(R30="","",IFERROR(INDEX(参加者名簿!$F$12:$F$111,MATCH(R30,参加者名簿!$C$12:$C$111,0))&amp;"　"&amp;INDEX(参加者名簿!$H$12:$H$111,MATCH(R30,参加者名簿!$C$12:$C$111,0)),IFERROR(INDEX(他団体選手登録票!$F$12:$F$31,MATCH(R30,他団体選手登録票!$C$12:$C$31,0))&amp;"　"&amp;INDEX(他団体選手登録票!$H$12:$H$31,MATCH(R30,他団体選手登録票!$C$12:$C$31,0)),"ERROR!!")))</f>
        <v/>
      </c>
      <c r="AI30" s="254"/>
      <c r="AJ30" s="254"/>
      <c r="AK30" s="255"/>
      <c r="AL30" s="93">
        <v>1</v>
      </c>
      <c r="AM30" s="253" t="str">
        <f>IFERROR(IF(COUNTIF(参加者名簿!$C$12:$C$111,F30),参加申込書本紙!$G$15,INDEX(他団体選手登録票!$J$12:$J$31,MATCH(F30,他団体選手登録票!$C$12:$C$31,0))),"")</f>
        <v/>
      </c>
      <c r="AN30" s="254"/>
      <c r="AO30" s="255"/>
      <c r="AP30" s="93">
        <v>2</v>
      </c>
      <c r="AQ30" s="253" t="str">
        <f>IFERROR(IF(COUNTIF(参加者名簿!$C$12:$C$111,J30),参加申込書本紙!$G$15,INDEX(他団体選手登録票!$J$12:$J$31,MATCH(J30,他団体選手登録票!$C$12:$C$31,0))),"")</f>
        <v/>
      </c>
      <c r="AR30" s="254"/>
      <c r="AS30" s="255"/>
      <c r="AT30" s="93">
        <v>3</v>
      </c>
      <c r="AU30" s="253" t="str">
        <f>IFERROR(IF(COUNTIF(参加者名簿!$C$12:$C$111,N30),参加申込書本紙!$G$15,INDEX(他団体選手登録票!$J$12:$J$31,MATCH(N30,他団体選手登録票!$C$12:$C$31,0))),"")</f>
        <v/>
      </c>
      <c r="AV30" s="254"/>
      <c r="AW30" s="255"/>
      <c r="AX30" s="93">
        <v>4</v>
      </c>
      <c r="AY30" s="253" t="str">
        <f>IFERROR(IF(COUNTIF(参加者名簿!$C$12:$C$111,R30),参加申込書本紙!$G$15,INDEX(他団体選手登録票!$J$12:$J$31,MATCH(R30,他団体選手登録票!$C$12:$C$31,0))),"")</f>
        <v/>
      </c>
      <c r="AZ30" s="254"/>
      <c r="BA30" s="255"/>
      <c r="BB30" s="7"/>
      <c r="BC30" s="94" t="str">
        <f>IF(BB30="免除",0,IF(BB30="相手方",0,IF(BB30="当方",COUNT(F30:U30),IF(BB30="個々",COUNTIF(AL30:BA30,参加申込書本紙!$G$15),""))))</f>
        <v/>
      </c>
      <c r="BD30" s="95"/>
      <c r="BE30" s="96"/>
      <c r="BF30" s="97"/>
      <c r="BG30" s="8"/>
    </row>
    <row r="31" spans="1:59" ht="21.65" customHeight="1" thickBot="1">
      <c r="A31" s="1"/>
      <c r="B31" s="89">
        <v>11</v>
      </c>
      <c r="C31" s="140"/>
      <c r="D31" s="6"/>
      <c r="E31" s="130"/>
      <c r="F31" s="257"/>
      <c r="G31" s="258"/>
      <c r="H31" s="258"/>
      <c r="I31" s="259"/>
      <c r="J31" s="260"/>
      <c r="K31" s="258"/>
      <c r="L31" s="258"/>
      <c r="M31" s="259"/>
      <c r="N31" s="260"/>
      <c r="O31" s="258"/>
      <c r="P31" s="258"/>
      <c r="Q31" s="259"/>
      <c r="R31" s="260"/>
      <c r="S31" s="258"/>
      <c r="T31" s="258"/>
      <c r="U31" s="261"/>
      <c r="V31" s="256" t="str">
        <f>IF(F31="","",IFERROR(INDEX(参加者名簿!$F$12:$F$111,MATCH(F31,参加者名簿!$C$12:$C$111,0))&amp;"　"&amp;INDEX(参加者名簿!$H$12:$H$111,MATCH(F31,参加者名簿!$C$12:$C$111,0)),IFERROR(INDEX(他団体選手登録票!$F$12:$F$31,MATCH(F31,他団体選手登録票!$C$12:$C$31,0))&amp;"　"&amp;INDEX(他団体選手登録票!$H$12:$H$31,MATCH(F31,他団体選手登録票!$C$12:$C$31,0)),"ERROR!!")))</f>
        <v/>
      </c>
      <c r="W31" s="254"/>
      <c r="X31" s="254"/>
      <c r="Y31" s="255"/>
      <c r="Z31" s="256" t="str">
        <f>IF(J31="","",IFERROR(INDEX(参加者名簿!$F$12:$F$111,MATCH(J31,参加者名簿!$C$12:$C$111,0))&amp;"　"&amp;INDEX(参加者名簿!$H$12:$H$111,MATCH(J31,参加者名簿!$C$12:$C$111,0)),IFERROR(INDEX(他団体選手登録票!$F$12:$F$31,MATCH(J31,他団体選手登録票!$C$12:$C$31,0))&amp;"　"&amp;INDEX(他団体選手登録票!$H$12:$H$31,MATCH(J31,他団体選手登録票!$C$12:$C$31,0)),"ERROR!!")))</f>
        <v/>
      </c>
      <c r="AA31" s="254"/>
      <c r="AB31" s="254"/>
      <c r="AC31" s="255"/>
      <c r="AD31" s="256" t="str">
        <f>IF(N31="","",IFERROR(INDEX(参加者名簿!$F$12:$F$111,MATCH(N31,参加者名簿!$C$12:$C$111,0))&amp;"　"&amp;INDEX(参加者名簿!$H$12:$H$111,MATCH(N31,参加者名簿!$C$12:$C$111,0)),IFERROR(INDEX(他団体選手登録票!$F$12:$F$31,MATCH(N31,他団体選手登録票!$C$12:$C$31,0))&amp;"　"&amp;INDEX(他団体選手登録票!$H$12:$H$31,MATCH(N31,他団体選手登録票!$C$12:$C$31,0)),"ERROR!!")))</f>
        <v/>
      </c>
      <c r="AE31" s="254"/>
      <c r="AF31" s="254"/>
      <c r="AG31" s="255"/>
      <c r="AH31" s="256" t="str">
        <f>IF(R31="","",IFERROR(INDEX(参加者名簿!$F$12:$F$111,MATCH(R31,参加者名簿!$C$12:$C$111,0))&amp;"　"&amp;INDEX(参加者名簿!$H$12:$H$111,MATCH(R31,参加者名簿!$C$12:$C$111,0)),IFERROR(INDEX(他団体選手登録票!$F$12:$F$31,MATCH(R31,他団体選手登録票!$C$12:$C$31,0))&amp;"　"&amp;INDEX(他団体選手登録票!$H$12:$H$31,MATCH(R31,他団体選手登録票!$C$12:$C$31,0)),"ERROR!!")))</f>
        <v/>
      </c>
      <c r="AI31" s="254"/>
      <c r="AJ31" s="254"/>
      <c r="AK31" s="255"/>
      <c r="AL31" s="93">
        <v>1</v>
      </c>
      <c r="AM31" s="253" t="str">
        <f>IFERROR(IF(COUNTIF(参加者名簿!$C$12:$C$111,F31),参加申込書本紙!$G$15,INDEX(他団体選手登録票!$J$12:$J$31,MATCH(F31,他団体選手登録票!$C$12:$C$31,0))),"")</f>
        <v/>
      </c>
      <c r="AN31" s="254"/>
      <c r="AO31" s="255"/>
      <c r="AP31" s="93">
        <v>2</v>
      </c>
      <c r="AQ31" s="253" t="str">
        <f>IFERROR(IF(COUNTIF(参加者名簿!$C$12:$C$111,J31),参加申込書本紙!$G$15,INDEX(他団体選手登録票!$J$12:$J$31,MATCH(J31,他団体選手登録票!$C$12:$C$31,0))),"")</f>
        <v/>
      </c>
      <c r="AR31" s="254"/>
      <c r="AS31" s="255"/>
      <c r="AT31" s="93">
        <v>3</v>
      </c>
      <c r="AU31" s="253" t="str">
        <f>IFERROR(IF(COUNTIF(参加者名簿!$C$12:$C$111,N31),参加申込書本紙!$G$15,INDEX(他団体選手登録票!$J$12:$J$31,MATCH(N31,他団体選手登録票!$C$12:$C$31,0))),"")</f>
        <v/>
      </c>
      <c r="AV31" s="254"/>
      <c r="AW31" s="255"/>
      <c r="AX31" s="93">
        <v>4</v>
      </c>
      <c r="AY31" s="253" t="str">
        <f>IFERROR(IF(COUNTIF(参加者名簿!$C$12:$C$111,R31),参加申込書本紙!$G$15,INDEX(他団体選手登録票!$J$12:$J$31,MATCH(R31,他団体選手登録票!$C$12:$C$31,0))),"")</f>
        <v/>
      </c>
      <c r="AZ31" s="254"/>
      <c r="BA31" s="255"/>
      <c r="BB31" s="7"/>
      <c r="BC31" s="94" t="str">
        <f>IF(BB31="免除",0,IF(BB31="相手方",0,IF(BB31="当方",COUNT(F31:U31),IF(BB31="個々",COUNTIF(AL31:BA31,参加申込書本紙!$G$15),""))))</f>
        <v/>
      </c>
      <c r="BD31" s="95"/>
      <c r="BE31" s="96"/>
      <c r="BF31" s="97"/>
      <c r="BG31" s="8"/>
    </row>
    <row r="32" spans="1:59" ht="21.65" customHeight="1" thickBot="1">
      <c r="A32" s="1"/>
      <c r="B32" s="89">
        <v>12</v>
      </c>
      <c r="C32" s="140"/>
      <c r="D32" s="6"/>
      <c r="E32" s="130"/>
      <c r="F32" s="257"/>
      <c r="G32" s="258"/>
      <c r="H32" s="258"/>
      <c r="I32" s="259"/>
      <c r="J32" s="260"/>
      <c r="K32" s="258"/>
      <c r="L32" s="258"/>
      <c r="M32" s="259"/>
      <c r="N32" s="260"/>
      <c r="O32" s="258"/>
      <c r="P32" s="258"/>
      <c r="Q32" s="259"/>
      <c r="R32" s="260"/>
      <c r="S32" s="258"/>
      <c r="T32" s="258"/>
      <c r="U32" s="261"/>
      <c r="V32" s="256" t="str">
        <f>IF(F32="","",IFERROR(INDEX(参加者名簿!$F$12:$F$111,MATCH(F32,参加者名簿!$C$12:$C$111,0))&amp;"　"&amp;INDEX(参加者名簿!$H$12:$H$111,MATCH(F32,参加者名簿!$C$12:$C$111,0)),IFERROR(INDEX(他団体選手登録票!$F$12:$F$31,MATCH(F32,他団体選手登録票!$C$12:$C$31,0))&amp;"　"&amp;INDEX(他団体選手登録票!$H$12:$H$31,MATCH(F32,他団体選手登録票!$C$12:$C$31,0)),"ERROR!!")))</f>
        <v/>
      </c>
      <c r="W32" s="254"/>
      <c r="X32" s="254"/>
      <c r="Y32" s="255"/>
      <c r="Z32" s="256" t="str">
        <f>IF(J32="","",IFERROR(INDEX(参加者名簿!$F$12:$F$111,MATCH(J32,参加者名簿!$C$12:$C$111,0))&amp;"　"&amp;INDEX(参加者名簿!$H$12:$H$111,MATCH(J32,参加者名簿!$C$12:$C$111,0)),IFERROR(INDEX(他団体選手登録票!$F$12:$F$31,MATCH(J32,他団体選手登録票!$C$12:$C$31,0))&amp;"　"&amp;INDEX(他団体選手登録票!$H$12:$H$31,MATCH(J32,他団体選手登録票!$C$12:$C$31,0)),"ERROR!!")))</f>
        <v/>
      </c>
      <c r="AA32" s="254"/>
      <c r="AB32" s="254"/>
      <c r="AC32" s="255"/>
      <c r="AD32" s="256" t="str">
        <f>IF(N32="","",IFERROR(INDEX(参加者名簿!$F$12:$F$111,MATCH(N32,参加者名簿!$C$12:$C$111,0))&amp;"　"&amp;INDEX(参加者名簿!$H$12:$H$111,MATCH(N32,参加者名簿!$C$12:$C$111,0)),IFERROR(INDEX(他団体選手登録票!$F$12:$F$31,MATCH(N32,他団体選手登録票!$C$12:$C$31,0))&amp;"　"&amp;INDEX(他団体選手登録票!$H$12:$H$31,MATCH(N32,他団体選手登録票!$C$12:$C$31,0)),"ERROR!!")))</f>
        <v/>
      </c>
      <c r="AE32" s="254"/>
      <c r="AF32" s="254"/>
      <c r="AG32" s="255"/>
      <c r="AH32" s="256" t="str">
        <f>IF(R32="","",IFERROR(INDEX(参加者名簿!$F$12:$F$111,MATCH(R32,参加者名簿!$C$12:$C$111,0))&amp;"　"&amp;INDEX(参加者名簿!$H$12:$H$111,MATCH(R32,参加者名簿!$C$12:$C$111,0)),IFERROR(INDEX(他団体選手登録票!$F$12:$F$31,MATCH(R32,他団体選手登録票!$C$12:$C$31,0))&amp;"　"&amp;INDEX(他団体選手登録票!$H$12:$H$31,MATCH(R32,他団体選手登録票!$C$12:$C$31,0)),"ERROR!!")))</f>
        <v/>
      </c>
      <c r="AI32" s="254"/>
      <c r="AJ32" s="254"/>
      <c r="AK32" s="255"/>
      <c r="AL32" s="93">
        <v>1</v>
      </c>
      <c r="AM32" s="253" t="str">
        <f>IFERROR(IF(COUNTIF(参加者名簿!$C$12:$C$111,F32),参加申込書本紙!$G$15,INDEX(他団体選手登録票!$J$12:$J$31,MATCH(F32,他団体選手登録票!$C$12:$C$31,0))),"")</f>
        <v/>
      </c>
      <c r="AN32" s="254"/>
      <c r="AO32" s="255"/>
      <c r="AP32" s="93">
        <v>2</v>
      </c>
      <c r="AQ32" s="253" t="str">
        <f>IFERROR(IF(COUNTIF(参加者名簿!$C$12:$C$111,J32),参加申込書本紙!$G$15,INDEX(他団体選手登録票!$J$12:$J$31,MATCH(J32,他団体選手登録票!$C$12:$C$31,0))),"")</f>
        <v/>
      </c>
      <c r="AR32" s="254"/>
      <c r="AS32" s="255"/>
      <c r="AT32" s="93">
        <v>3</v>
      </c>
      <c r="AU32" s="253" t="str">
        <f>IFERROR(IF(COUNTIF(参加者名簿!$C$12:$C$111,N32),参加申込書本紙!$G$15,INDEX(他団体選手登録票!$J$12:$J$31,MATCH(N32,他団体選手登録票!$C$12:$C$31,0))),"")</f>
        <v/>
      </c>
      <c r="AV32" s="254"/>
      <c r="AW32" s="255"/>
      <c r="AX32" s="93">
        <v>4</v>
      </c>
      <c r="AY32" s="253" t="str">
        <f>IFERROR(IF(COUNTIF(参加者名簿!$C$12:$C$111,R32),参加申込書本紙!$G$15,INDEX(他団体選手登録票!$J$12:$J$31,MATCH(R32,他団体選手登録票!$C$12:$C$31,0))),"")</f>
        <v/>
      </c>
      <c r="AZ32" s="254"/>
      <c r="BA32" s="255"/>
      <c r="BB32" s="7"/>
      <c r="BC32" s="94" t="str">
        <f>IF(BB32="免除",0,IF(BB32="相手方",0,IF(BB32="当方",COUNT(F32:U32),IF(BB32="個々",COUNTIF(AL32:BA32,参加申込書本紙!$G$15),""))))</f>
        <v/>
      </c>
      <c r="BD32" s="95"/>
      <c r="BE32" s="96"/>
      <c r="BF32" s="97"/>
      <c r="BG32" s="8"/>
    </row>
    <row r="33" spans="1:59" ht="21.65" customHeight="1" thickBot="1">
      <c r="A33" s="1"/>
      <c r="B33" s="89">
        <v>13</v>
      </c>
      <c r="C33" s="140"/>
      <c r="D33" s="6"/>
      <c r="E33" s="130"/>
      <c r="F33" s="257"/>
      <c r="G33" s="258"/>
      <c r="H33" s="258"/>
      <c r="I33" s="259"/>
      <c r="J33" s="260"/>
      <c r="K33" s="258"/>
      <c r="L33" s="258"/>
      <c r="M33" s="259"/>
      <c r="N33" s="260"/>
      <c r="O33" s="258"/>
      <c r="P33" s="258"/>
      <c r="Q33" s="259"/>
      <c r="R33" s="260"/>
      <c r="S33" s="258"/>
      <c r="T33" s="258"/>
      <c r="U33" s="261"/>
      <c r="V33" s="256" t="str">
        <f>IF(F33="","",IFERROR(INDEX(参加者名簿!$F$12:$F$111,MATCH(F33,参加者名簿!$C$12:$C$111,0))&amp;"　"&amp;INDEX(参加者名簿!$H$12:$H$111,MATCH(F33,参加者名簿!$C$12:$C$111,0)),IFERROR(INDEX(他団体選手登録票!$F$12:$F$31,MATCH(F33,他団体選手登録票!$C$12:$C$31,0))&amp;"　"&amp;INDEX(他団体選手登録票!$H$12:$H$31,MATCH(F33,他団体選手登録票!$C$12:$C$31,0)),"ERROR!!")))</f>
        <v/>
      </c>
      <c r="W33" s="254"/>
      <c r="X33" s="254"/>
      <c r="Y33" s="255"/>
      <c r="Z33" s="256" t="str">
        <f>IF(J33="","",IFERROR(INDEX(参加者名簿!$F$12:$F$111,MATCH(J33,参加者名簿!$C$12:$C$111,0))&amp;"　"&amp;INDEX(参加者名簿!$H$12:$H$111,MATCH(J33,参加者名簿!$C$12:$C$111,0)),IFERROR(INDEX(他団体選手登録票!$F$12:$F$31,MATCH(J33,他団体選手登録票!$C$12:$C$31,0))&amp;"　"&amp;INDEX(他団体選手登録票!$H$12:$H$31,MATCH(J33,他団体選手登録票!$C$12:$C$31,0)),"ERROR!!")))</f>
        <v/>
      </c>
      <c r="AA33" s="254"/>
      <c r="AB33" s="254"/>
      <c r="AC33" s="255"/>
      <c r="AD33" s="256" t="str">
        <f>IF(N33="","",IFERROR(INDEX(参加者名簿!$F$12:$F$111,MATCH(N33,参加者名簿!$C$12:$C$111,0))&amp;"　"&amp;INDEX(参加者名簿!$H$12:$H$111,MATCH(N33,参加者名簿!$C$12:$C$111,0)),IFERROR(INDEX(他団体選手登録票!$F$12:$F$31,MATCH(N33,他団体選手登録票!$C$12:$C$31,0))&amp;"　"&amp;INDEX(他団体選手登録票!$H$12:$H$31,MATCH(N33,他団体選手登録票!$C$12:$C$31,0)),"ERROR!!")))</f>
        <v/>
      </c>
      <c r="AE33" s="254"/>
      <c r="AF33" s="254"/>
      <c r="AG33" s="255"/>
      <c r="AH33" s="256" t="str">
        <f>IF(R33="","",IFERROR(INDEX(参加者名簿!$F$12:$F$111,MATCH(R33,参加者名簿!$C$12:$C$111,0))&amp;"　"&amp;INDEX(参加者名簿!$H$12:$H$111,MATCH(R33,参加者名簿!$C$12:$C$111,0)),IFERROR(INDEX(他団体選手登録票!$F$12:$F$31,MATCH(R33,他団体選手登録票!$C$12:$C$31,0))&amp;"　"&amp;INDEX(他団体選手登録票!$H$12:$H$31,MATCH(R33,他団体選手登録票!$C$12:$C$31,0)),"ERROR!!")))</f>
        <v/>
      </c>
      <c r="AI33" s="254"/>
      <c r="AJ33" s="254"/>
      <c r="AK33" s="255"/>
      <c r="AL33" s="93">
        <v>1</v>
      </c>
      <c r="AM33" s="253" t="str">
        <f>IFERROR(IF(COUNTIF(参加者名簿!$C$12:$C$111,F33),参加申込書本紙!$G$15,INDEX(他団体選手登録票!$J$12:$J$31,MATCH(F33,他団体選手登録票!$C$12:$C$31,0))),"")</f>
        <v/>
      </c>
      <c r="AN33" s="254"/>
      <c r="AO33" s="255"/>
      <c r="AP33" s="93">
        <v>2</v>
      </c>
      <c r="AQ33" s="253" t="str">
        <f>IFERROR(IF(COUNTIF(参加者名簿!$C$12:$C$111,J33),参加申込書本紙!$G$15,INDEX(他団体選手登録票!$J$12:$J$31,MATCH(J33,他団体選手登録票!$C$12:$C$31,0))),"")</f>
        <v/>
      </c>
      <c r="AR33" s="254"/>
      <c r="AS33" s="255"/>
      <c r="AT33" s="93">
        <v>3</v>
      </c>
      <c r="AU33" s="253" t="str">
        <f>IFERROR(IF(COUNTIF(参加者名簿!$C$12:$C$111,N33),参加申込書本紙!$G$15,INDEX(他団体選手登録票!$J$12:$J$31,MATCH(N33,他団体選手登録票!$C$12:$C$31,0))),"")</f>
        <v/>
      </c>
      <c r="AV33" s="254"/>
      <c r="AW33" s="255"/>
      <c r="AX33" s="93">
        <v>4</v>
      </c>
      <c r="AY33" s="253" t="str">
        <f>IFERROR(IF(COUNTIF(参加者名簿!$C$12:$C$111,R33),参加申込書本紙!$G$15,INDEX(他団体選手登録票!$J$12:$J$31,MATCH(R33,他団体選手登録票!$C$12:$C$31,0))),"")</f>
        <v/>
      </c>
      <c r="AZ33" s="254"/>
      <c r="BA33" s="255"/>
      <c r="BB33" s="7"/>
      <c r="BC33" s="94" t="str">
        <f>IF(BB33="免除",0,IF(BB33="相手方",0,IF(BB33="当方",COUNT(F33:U33),IF(BB33="個々",COUNTIF(AL33:BA33,参加申込書本紙!$G$15),""))))</f>
        <v/>
      </c>
      <c r="BD33" s="95"/>
      <c r="BE33" s="96"/>
      <c r="BF33" s="97"/>
      <c r="BG33" s="8"/>
    </row>
    <row r="34" spans="1:59" ht="21.65" customHeight="1" thickBot="1">
      <c r="A34" s="1"/>
      <c r="B34" s="89">
        <v>14</v>
      </c>
      <c r="C34" s="140"/>
      <c r="D34" s="6"/>
      <c r="E34" s="130"/>
      <c r="F34" s="257"/>
      <c r="G34" s="258"/>
      <c r="H34" s="258"/>
      <c r="I34" s="259"/>
      <c r="J34" s="260"/>
      <c r="K34" s="258"/>
      <c r="L34" s="258"/>
      <c r="M34" s="259"/>
      <c r="N34" s="260"/>
      <c r="O34" s="258"/>
      <c r="P34" s="258"/>
      <c r="Q34" s="259"/>
      <c r="R34" s="260"/>
      <c r="S34" s="258"/>
      <c r="T34" s="258"/>
      <c r="U34" s="261"/>
      <c r="V34" s="256" t="str">
        <f>IF(F34="","",IFERROR(INDEX(参加者名簿!$F$12:$F$111,MATCH(F34,参加者名簿!$C$12:$C$111,0))&amp;"　"&amp;INDEX(参加者名簿!$H$12:$H$111,MATCH(F34,参加者名簿!$C$12:$C$111,0)),IFERROR(INDEX(他団体選手登録票!$F$12:$F$31,MATCH(F34,他団体選手登録票!$C$12:$C$31,0))&amp;"　"&amp;INDEX(他団体選手登録票!$H$12:$H$31,MATCH(F34,他団体選手登録票!$C$12:$C$31,0)),"ERROR!!")))</f>
        <v/>
      </c>
      <c r="W34" s="254"/>
      <c r="X34" s="254"/>
      <c r="Y34" s="255"/>
      <c r="Z34" s="256" t="str">
        <f>IF(J34="","",IFERROR(INDEX(参加者名簿!$F$12:$F$111,MATCH(J34,参加者名簿!$C$12:$C$111,0))&amp;"　"&amp;INDEX(参加者名簿!$H$12:$H$111,MATCH(J34,参加者名簿!$C$12:$C$111,0)),IFERROR(INDEX(他団体選手登録票!$F$12:$F$31,MATCH(J34,他団体選手登録票!$C$12:$C$31,0))&amp;"　"&amp;INDEX(他団体選手登録票!$H$12:$H$31,MATCH(J34,他団体選手登録票!$C$12:$C$31,0)),"ERROR!!")))</f>
        <v/>
      </c>
      <c r="AA34" s="254"/>
      <c r="AB34" s="254"/>
      <c r="AC34" s="255"/>
      <c r="AD34" s="256" t="str">
        <f>IF(N34="","",IFERROR(INDEX(参加者名簿!$F$12:$F$111,MATCH(N34,参加者名簿!$C$12:$C$111,0))&amp;"　"&amp;INDEX(参加者名簿!$H$12:$H$111,MATCH(N34,参加者名簿!$C$12:$C$111,0)),IFERROR(INDEX(他団体選手登録票!$F$12:$F$31,MATCH(N34,他団体選手登録票!$C$12:$C$31,0))&amp;"　"&amp;INDEX(他団体選手登録票!$H$12:$H$31,MATCH(N34,他団体選手登録票!$C$12:$C$31,0)),"ERROR!!")))</f>
        <v/>
      </c>
      <c r="AE34" s="254"/>
      <c r="AF34" s="254"/>
      <c r="AG34" s="255"/>
      <c r="AH34" s="256" t="str">
        <f>IF(R34="","",IFERROR(INDEX(参加者名簿!$F$12:$F$111,MATCH(R34,参加者名簿!$C$12:$C$111,0))&amp;"　"&amp;INDEX(参加者名簿!$H$12:$H$111,MATCH(R34,参加者名簿!$C$12:$C$111,0)),IFERROR(INDEX(他団体選手登録票!$F$12:$F$31,MATCH(R34,他団体選手登録票!$C$12:$C$31,0))&amp;"　"&amp;INDEX(他団体選手登録票!$H$12:$H$31,MATCH(R34,他団体選手登録票!$C$12:$C$31,0)),"ERROR!!")))</f>
        <v/>
      </c>
      <c r="AI34" s="254"/>
      <c r="AJ34" s="254"/>
      <c r="AK34" s="255"/>
      <c r="AL34" s="93">
        <v>1</v>
      </c>
      <c r="AM34" s="253" t="str">
        <f>IFERROR(IF(COUNTIF(参加者名簿!$C$12:$C$111,F34),参加申込書本紙!$G$15,INDEX(他団体選手登録票!$J$12:$J$31,MATCH(F34,他団体選手登録票!$C$12:$C$31,0))),"")</f>
        <v/>
      </c>
      <c r="AN34" s="254"/>
      <c r="AO34" s="255"/>
      <c r="AP34" s="93">
        <v>2</v>
      </c>
      <c r="AQ34" s="253" t="str">
        <f>IFERROR(IF(COUNTIF(参加者名簿!$C$12:$C$111,J34),参加申込書本紙!$G$15,INDEX(他団体選手登録票!$J$12:$J$31,MATCH(J34,他団体選手登録票!$C$12:$C$31,0))),"")</f>
        <v/>
      </c>
      <c r="AR34" s="254"/>
      <c r="AS34" s="255"/>
      <c r="AT34" s="93">
        <v>3</v>
      </c>
      <c r="AU34" s="253" t="str">
        <f>IFERROR(IF(COUNTIF(参加者名簿!$C$12:$C$111,N34),参加申込書本紙!$G$15,INDEX(他団体選手登録票!$J$12:$J$31,MATCH(N34,他団体選手登録票!$C$12:$C$31,0))),"")</f>
        <v/>
      </c>
      <c r="AV34" s="254"/>
      <c r="AW34" s="255"/>
      <c r="AX34" s="93">
        <v>4</v>
      </c>
      <c r="AY34" s="253" t="str">
        <f>IFERROR(IF(COUNTIF(参加者名簿!$C$12:$C$111,R34),参加申込書本紙!$G$15,INDEX(他団体選手登録票!$J$12:$J$31,MATCH(R34,他団体選手登録票!$C$12:$C$31,0))),"")</f>
        <v/>
      </c>
      <c r="AZ34" s="254"/>
      <c r="BA34" s="255"/>
      <c r="BB34" s="7"/>
      <c r="BC34" s="94" t="str">
        <f>IF(BB34="免除",0,IF(BB34="相手方",0,IF(BB34="当方",COUNT(F34:U34),IF(BB34="個々",COUNTIF(AL34:BA34,参加申込書本紙!$G$15),""))))</f>
        <v/>
      </c>
      <c r="BD34" s="95"/>
      <c r="BE34" s="96"/>
      <c r="BF34" s="97"/>
      <c r="BG34" s="8"/>
    </row>
    <row r="35" spans="1:59" ht="21.65" customHeight="1" thickBot="1">
      <c r="A35" s="1"/>
      <c r="B35" s="89">
        <v>15</v>
      </c>
      <c r="C35" s="140"/>
      <c r="D35" s="6"/>
      <c r="E35" s="130"/>
      <c r="F35" s="257"/>
      <c r="G35" s="258"/>
      <c r="H35" s="258"/>
      <c r="I35" s="259"/>
      <c r="J35" s="260"/>
      <c r="K35" s="258"/>
      <c r="L35" s="258"/>
      <c r="M35" s="259"/>
      <c r="N35" s="260"/>
      <c r="O35" s="258"/>
      <c r="P35" s="258"/>
      <c r="Q35" s="259"/>
      <c r="R35" s="260"/>
      <c r="S35" s="258"/>
      <c r="T35" s="258"/>
      <c r="U35" s="261"/>
      <c r="V35" s="256" t="str">
        <f>IF(F35="","",IFERROR(INDEX(参加者名簿!$F$12:$F$111,MATCH(F35,参加者名簿!$C$12:$C$111,0))&amp;"　"&amp;INDEX(参加者名簿!$H$12:$H$111,MATCH(F35,参加者名簿!$C$12:$C$111,0)),IFERROR(INDEX(他団体選手登録票!$F$12:$F$31,MATCH(F35,他団体選手登録票!$C$12:$C$31,0))&amp;"　"&amp;INDEX(他団体選手登録票!$H$12:$H$31,MATCH(F35,他団体選手登録票!$C$12:$C$31,0)),"ERROR!!")))</f>
        <v/>
      </c>
      <c r="W35" s="254"/>
      <c r="X35" s="254"/>
      <c r="Y35" s="255"/>
      <c r="Z35" s="256" t="str">
        <f>IF(J35="","",IFERROR(INDEX(参加者名簿!$F$12:$F$111,MATCH(J35,参加者名簿!$C$12:$C$111,0))&amp;"　"&amp;INDEX(参加者名簿!$H$12:$H$111,MATCH(J35,参加者名簿!$C$12:$C$111,0)),IFERROR(INDEX(他団体選手登録票!$F$12:$F$31,MATCH(J35,他団体選手登録票!$C$12:$C$31,0))&amp;"　"&amp;INDEX(他団体選手登録票!$H$12:$H$31,MATCH(J35,他団体選手登録票!$C$12:$C$31,0)),"ERROR!!")))</f>
        <v/>
      </c>
      <c r="AA35" s="254"/>
      <c r="AB35" s="254"/>
      <c r="AC35" s="255"/>
      <c r="AD35" s="256" t="str">
        <f>IF(N35="","",IFERROR(INDEX(参加者名簿!$F$12:$F$111,MATCH(N35,参加者名簿!$C$12:$C$111,0))&amp;"　"&amp;INDEX(参加者名簿!$H$12:$H$111,MATCH(N35,参加者名簿!$C$12:$C$111,0)),IFERROR(INDEX(他団体選手登録票!$F$12:$F$31,MATCH(N35,他団体選手登録票!$C$12:$C$31,0))&amp;"　"&amp;INDEX(他団体選手登録票!$H$12:$H$31,MATCH(N35,他団体選手登録票!$C$12:$C$31,0)),"ERROR!!")))</f>
        <v/>
      </c>
      <c r="AE35" s="254"/>
      <c r="AF35" s="254"/>
      <c r="AG35" s="255"/>
      <c r="AH35" s="256" t="str">
        <f>IF(R35="","",IFERROR(INDEX(参加者名簿!$F$12:$F$111,MATCH(R35,参加者名簿!$C$12:$C$111,0))&amp;"　"&amp;INDEX(参加者名簿!$H$12:$H$111,MATCH(R35,参加者名簿!$C$12:$C$111,0)),IFERROR(INDEX(他団体選手登録票!$F$12:$F$31,MATCH(R35,他団体選手登録票!$C$12:$C$31,0))&amp;"　"&amp;INDEX(他団体選手登録票!$H$12:$H$31,MATCH(R35,他団体選手登録票!$C$12:$C$31,0)),"ERROR!!")))</f>
        <v/>
      </c>
      <c r="AI35" s="254"/>
      <c r="AJ35" s="254"/>
      <c r="AK35" s="255"/>
      <c r="AL35" s="93">
        <v>1</v>
      </c>
      <c r="AM35" s="253" t="str">
        <f>IFERROR(IF(COUNTIF(参加者名簿!$C$12:$C$111,F35),参加申込書本紙!$G$15,INDEX(他団体選手登録票!$J$12:$J$31,MATCH(F35,他団体選手登録票!$C$12:$C$31,0))),"")</f>
        <v/>
      </c>
      <c r="AN35" s="254"/>
      <c r="AO35" s="255"/>
      <c r="AP35" s="93">
        <v>2</v>
      </c>
      <c r="AQ35" s="253" t="str">
        <f>IFERROR(IF(COUNTIF(参加者名簿!$C$12:$C$111,J35),参加申込書本紙!$G$15,INDEX(他団体選手登録票!$J$12:$J$31,MATCH(J35,他団体選手登録票!$C$12:$C$31,0))),"")</f>
        <v/>
      </c>
      <c r="AR35" s="254"/>
      <c r="AS35" s="255"/>
      <c r="AT35" s="93">
        <v>3</v>
      </c>
      <c r="AU35" s="253" t="str">
        <f>IFERROR(IF(COUNTIF(参加者名簿!$C$12:$C$111,N35),参加申込書本紙!$G$15,INDEX(他団体選手登録票!$J$12:$J$31,MATCH(N35,他団体選手登録票!$C$12:$C$31,0))),"")</f>
        <v/>
      </c>
      <c r="AV35" s="254"/>
      <c r="AW35" s="255"/>
      <c r="AX35" s="93">
        <v>4</v>
      </c>
      <c r="AY35" s="253" t="str">
        <f>IFERROR(IF(COUNTIF(参加者名簿!$C$12:$C$111,R35),参加申込書本紙!$G$15,INDEX(他団体選手登録票!$J$12:$J$31,MATCH(R35,他団体選手登録票!$C$12:$C$31,0))),"")</f>
        <v/>
      </c>
      <c r="AZ35" s="254"/>
      <c r="BA35" s="255"/>
      <c r="BB35" s="7"/>
      <c r="BC35" s="94" t="str">
        <f>IF(BB35="免除",0,IF(BB35="相手方",0,IF(BB35="当方",COUNT(F35:U35),IF(BB35="個々",COUNTIF(AL35:BA35,参加申込書本紙!$G$15),""))))</f>
        <v/>
      </c>
      <c r="BD35" s="95"/>
      <c r="BE35" s="96"/>
      <c r="BF35" s="97"/>
      <c r="BG35" s="8"/>
    </row>
    <row r="36" spans="1:59" ht="21.65" customHeight="1" thickBot="1">
      <c r="A36" s="1"/>
      <c r="B36" s="89">
        <v>16</v>
      </c>
      <c r="C36" s="140"/>
      <c r="D36" s="6"/>
      <c r="E36" s="130"/>
      <c r="F36" s="257"/>
      <c r="G36" s="258"/>
      <c r="H36" s="258"/>
      <c r="I36" s="259"/>
      <c r="J36" s="260"/>
      <c r="K36" s="258"/>
      <c r="L36" s="258"/>
      <c r="M36" s="259"/>
      <c r="N36" s="260"/>
      <c r="O36" s="258"/>
      <c r="P36" s="258"/>
      <c r="Q36" s="259"/>
      <c r="R36" s="260"/>
      <c r="S36" s="258"/>
      <c r="T36" s="258"/>
      <c r="U36" s="261"/>
      <c r="V36" s="256" t="str">
        <f>IF(F36="","",IFERROR(INDEX(参加者名簿!$F$12:$F$111,MATCH(F36,参加者名簿!$C$12:$C$111,0))&amp;"　"&amp;INDEX(参加者名簿!$H$12:$H$111,MATCH(F36,参加者名簿!$C$12:$C$111,0)),IFERROR(INDEX(他団体選手登録票!$F$12:$F$31,MATCH(F36,他団体選手登録票!$C$12:$C$31,0))&amp;"　"&amp;INDEX(他団体選手登録票!$H$12:$H$31,MATCH(F36,他団体選手登録票!$C$12:$C$31,0)),"ERROR!!")))</f>
        <v/>
      </c>
      <c r="W36" s="254"/>
      <c r="X36" s="254"/>
      <c r="Y36" s="255"/>
      <c r="Z36" s="256" t="str">
        <f>IF(J36="","",IFERROR(INDEX(参加者名簿!$F$12:$F$111,MATCH(J36,参加者名簿!$C$12:$C$111,0))&amp;"　"&amp;INDEX(参加者名簿!$H$12:$H$111,MATCH(J36,参加者名簿!$C$12:$C$111,0)),IFERROR(INDEX(他団体選手登録票!$F$12:$F$31,MATCH(J36,他団体選手登録票!$C$12:$C$31,0))&amp;"　"&amp;INDEX(他団体選手登録票!$H$12:$H$31,MATCH(J36,他団体選手登録票!$C$12:$C$31,0)),"ERROR!!")))</f>
        <v/>
      </c>
      <c r="AA36" s="254"/>
      <c r="AB36" s="254"/>
      <c r="AC36" s="255"/>
      <c r="AD36" s="256" t="str">
        <f>IF(N36="","",IFERROR(INDEX(参加者名簿!$F$12:$F$111,MATCH(N36,参加者名簿!$C$12:$C$111,0))&amp;"　"&amp;INDEX(参加者名簿!$H$12:$H$111,MATCH(N36,参加者名簿!$C$12:$C$111,0)),IFERROR(INDEX(他団体選手登録票!$F$12:$F$31,MATCH(N36,他団体選手登録票!$C$12:$C$31,0))&amp;"　"&amp;INDEX(他団体選手登録票!$H$12:$H$31,MATCH(N36,他団体選手登録票!$C$12:$C$31,0)),"ERROR!!")))</f>
        <v/>
      </c>
      <c r="AE36" s="254"/>
      <c r="AF36" s="254"/>
      <c r="AG36" s="255"/>
      <c r="AH36" s="256" t="str">
        <f>IF(R36="","",IFERROR(INDEX(参加者名簿!$F$12:$F$111,MATCH(R36,参加者名簿!$C$12:$C$111,0))&amp;"　"&amp;INDEX(参加者名簿!$H$12:$H$111,MATCH(R36,参加者名簿!$C$12:$C$111,0)),IFERROR(INDEX(他団体選手登録票!$F$12:$F$31,MATCH(R36,他団体選手登録票!$C$12:$C$31,0))&amp;"　"&amp;INDEX(他団体選手登録票!$H$12:$H$31,MATCH(R36,他団体選手登録票!$C$12:$C$31,0)),"ERROR!!")))</f>
        <v/>
      </c>
      <c r="AI36" s="254"/>
      <c r="AJ36" s="254"/>
      <c r="AK36" s="255"/>
      <c r="AL36" s="93">
        <v>1</v>
      </c>
      <c r="AM36" s="253" t="str">
        <f>IFERROR(IF(COUNTIF(参加者名簿!$C$12:$C$111,F36),参加申込書本紙!$G$15,INDEX(他団体選手登録票!$J$12:$J$31,MATCH(F36,他団体選手登録票!$C$12:$C$31,0))),"")</f>
        <v/>
      </c>
      <c r="AN36" s="254"/>
      <c r="AO36" s="255"/>
      <c r="AP36" s="93">
        <v>2</v>
      </c>
      <c r="AQ36" s="253" t="str">
        <f>IFERROR(IF(COUNTIF(参加者名簿!$C$12:$C$111,J36),参加申込書本紙!$G$15,INDEX(他団体選手登録票!$J$12:$J$31,MATCH(J36,他団体選手登録票!$C$12:$C$31,0))),"")</f>
        <v/>
      </c>
      <c r="AR36" s="254"/>
      <c r="AS36" s="255"/>
      <c r="AT36" s="93">
        <v>3</v>
      </c>
      <c r="AU36" s="253" t="str">
        <f>IFERROR(IF(COUNTIF(参加者名簿!$C$12:$C$111,N36),参加申込書本紙!$G$15,INDEX(他団体選手登録票!$J$12:$J$31,MATCH(N36,他団体選手登録票!$C$12:$C$31,0))),"")</f>
        <v/>
      </c>
      <c r="AV36" s="254"/>
      <c r="AW36" s="255"/>
      <c r="AX36" s="93">
        <v>4</v>
      </c>
      <c r="AY36" s="253" t="str">
        <f>IFERROR(IF(COUNTIF(参加者名簿!$C$12:$C$111,R36),参加申込書本紙!$G$15,INDEX(他団体選手登録票!$J$12:$J$31,MATCH(R36,他団体選手登録票!$C$12:$C$31,0))),"")</f>
        <v/>
      </c>
      <c r="AZ36" s="254"/>
      <c r="BA36" s="255"/>
      <c r="BB36" s="7"/>
      <c r="BC36" s="94" t="str">
        <f>IF(BB36="免除",0,IF(BB36="相手方",0,IF(BB36="当方",COUNT(F36:U36),IF(BB36="個々",COUNTIF(AL36:BA36,参加申込書本紙!$G$15),""))))</f>
        <v/>
      </c>
      <c r="BD36" s="95"/>
      <c r="BE36" s="96"/>
      <c r="BF36" s="97"/>
      <c r="BG36" s="8"/>
    </row>
    <row r="37" spans="1:59" ht="21.65" customHeight="1" thickBot="1">
      <c r="A37" s="1"/>
      <c r="B37" s="89">
        <v>17</v>
      </c>
      <c r="C37" s="140"/>
      <c r="D37" s="6"/>
      <c r="E37" s="130"/>
      <c r="F37" s="257"/>
      <c r="G37" s="258"/>
      <c r="H37" s="258"/>
      <c r="I37" s="259"/>
      <c r="J37" s="260"/>
      <c r="K37" s="258"/>
      <c r="L37" s="258"/>
      <c r="M37" s="259"/>
      <c r="N37" s="260"/>
      <c r="O37" s="258"/>
      <c r="P37" s="258"/>
      <c r="Q37" s="259"/>
      <c r="R37" s="260"/>
      <c r="S37" s="258"/>
      <c r="T37" s="258"/>
      <c r="U37" s="261"/>
      <c r="V37" s="256" t="str">
        <f>IF(F37="","",IFERROR(INDEX(参加者名簿!$F$12:$F$111,MATCH(F37,参加者名簿!$C$12:$C$111,0))&amp;"　"&amp;INDEX(参加者名簿!$H$12:$H$111,MATCH(F37,参加者名簿!$C$12:$C$111,0)),IFERROR(INDEX(他団体選手登録票!$F$12:$F$31,MATCH(F37,他団体選手登録票!$C$12:$C$31,0))&amp;"　"&amp;INDEX(他団体選手登録票!$H$12:$H$31,MATCH(F37,他団体選手登録票!$C$12:$C$31,0)),"ERROR!!")))</f>
        <v/>
      </c>
      <c r="W37" s="254"/>
      <c r="X37" s="254"/>
      <c r="Y37" s="255"/>
      <c r="Z37" s="256" t="str">
        <f>IF(J37="","",IFERROR(INDEX(参加者名簿!$F$12:$F$111,MATCH(J37,参加者名簿!$C$12:$C$111,0))&amp;"　"&amp;INDEX(参加者名簿!$H$12:$H$111,MATCH(J37,参加者名簿!$C$12:$C$111,0)),IFERROR(INDEX(他団体選手登録票!$F$12:$F$31,MATCH(J37,他団体選手登録票!$C$12:$C$31,0))&amp;"　"&amp;INDEX(他団体選手登録票!$H$12:$H$31,MATCH(J37,他団体選手登録票!$C$12:$C$31,0)),"ERROR!!")))</f>
        <v/>
      </c>
      <c r="AA37" s="254"/>
      <c r="AB37" s="254"/>
      <c r="AC37" s="255"/>
      <c r="AD37" s="256" t="str">
        <f>IF(N37="","",IFERROR(INDEX(参加者名簿!$F$12:$F$111,MATCH(N37,参加者名簿!$C$12:$C$111,0))&amp;"　"&amp;INDEX(参加者名簿!$H$12:$H$111,MATCH(N37,参加者名簿!$C$12:$C$111,0)),IFERROR(INDEX(他団体選手登録票!$F$12:$F$31,MATCH(N37,他団体選手登録票!$C$12:$C$31,0))&amp;"　"&amp;INDEX(他団体選手登録票!$H$12:$H$31,MATCH(N37,他団体選手登録票!$C$12:$C$31,0)),"ERROR!!")))</f>
        <v/>
      </c>
      <c r="AE37" s="254"/>
      <c r="AF37" s="254"/>
      <c r="AG37" s="255"/>
      <c r="AH37" s="256" t="str">
        <f>IF(R37="","",IFERROR(INDEX(参加者名簿!$F$12:$F$111,MATCH(R37,参加者名簿!$C$12:$C$111,0))&amp;"　"&amp;INDEX(参加者名簿!$H$12:$H$111,MATCH(R37,参加者名簿!$C$12:$C$111,0)),IFERROR(INDEX(他団体選手登録票!$F$12:$F$31,MATCH(R37,他団体選手登録票!$C$12:$C$31,0))&amp;"　"&amp;INDEX(他団体選手登録票!$H$12:$H$31,MATCH(R37,他団体選手登録票!$C$12:$C$31,0)),"ERROR!!")))</f>
        <v/>
      </c>
      <c r="AI37" s="254"/>
      <c r="AJ37" s="254"/>
      <c r="AK37" s="255"/>
      <c r="AL37" s="93">
        <v>1</v>
      </c>
      <c r="AM37" s="253" t="str">
        <f>IFERROR(IF(COUNTIF(参加者名簿!$C$12:$C$111,F37),参加申込書本紙!$G$15,INDEX(他団体選手登録票!$J$12:$J$31,MATCH(F37,他団体選手登録票!$C$12:$C$31,0))),"")</f>
        <v/>
      </c>
      <c r="AN37" s="254"/>
      <c r="AO37" s="255"/>
      <c r="AP37" s="93">
        <v>2</v>
      </c>
      <c r="AQ37" s="253" t="str">
        <f>IFERROR(IF(COUNTIF(参加者名簿!$C$12:$C$111,J37),参加申込書本紙!$G$15,INDEX(他団体選手登録票!$J$12:$J$31,MATCH(J37,他団体選手登録票!$C$12:$C$31,0))),"")</f>
        <v/>
      </c>
      <c r="AR37" s="254"/>
      <c r="AS37" s="255"/>
      <c r="AT37" s="93">
        <v>3</v>
      </c>
      <c r="AU37" s="253" t="str">
        <f>IFERROR(IF(COUNTIF(参加者名簿!$C$12:$C$111,N37),参加申込書本紙!$G$15,INDEX(他団体選手登録票!$J$12:$J$31,MATCH(N37,他団体選手登録票!$C$12:$C$31,0))),"")</f>
        <v/>
      </c>
      <c r="AV37" s="254"/>
      <c r="AW37" s="255"/>
      <c r="AX37" s="93">
        <v>4</v>
      </c>
      <c r="AY37" s="253" t="str">
        <f>IFERROR(IF(COUNTIF(参加者名簿!$C$12:$C$111,R37),参加申込書本紙!$G$15,INDEX(他団体選手登録票!$J$12:$J$31,MATCH(R37,他団体選手登録票!$C$12:$C$31,0))),"")</f>
        <v/>
      </c>
      <c r="AZ37" s="254"/>
      <c r="BA37" s="255"/>
      <c r="BB37" s="7"/>
      <c r="BC37" s="94" t="str">
        <f>IF(BB37="免除",0,IF(BB37="相手方",0,IF(BB37="当方",COUNT(F37:U37),IF(BB37="個々",COUNTIF(AL37:BA37,参加申込書本紙!$G$15),""))))</f>
        <v/>
      </c>
      <c r="BD37" s="95"/>
      <c r="BE37" s="96"/>
      <c r="BF37" s="97"/>
      <c r="BG37" s="8"/>
    </row>
    <row r="38" spans="1:59" ht="21.65" customHeight="1" thickBot="1">
      <c r="A38" s="1"/>
      <c r="B38" s="89">
        <v>18</v>
      </c>
      <c r="C38" s="140"/>
      <c r="D38" s="6"/>
      <c r="E38" s="130"/>
      <c r="F38" s="257"/>
      <c r="G38" s="258"/>
      <c r="H38" s="258"/>
      <c r="I38" s="259"/>
      <c r="J38" s="260"/>
      <c r="K38" s="258"/>
      <c r="L38" s="258"/>
      <c r="M38" s="259"/>
      <c r="N38" s="260"/>
      <c r="O38" s="258"/>
      <c r="P38" s="258"/>
      <c r="Q38" s="259"/>
      <c r="R38" s="260"/>
      <c r="S38" s="258"/>
      <c r="T38" s="258"/>
      <c r="U38" s="261"/>
      <c r="V38" s="256" t="str">
        <f>IF(F38="","",IFERROR(INDEX(参加者名簿!$F$12:$F$111,MATCH(F38,参加者名簿!$C$12:$C$111,0))&amp;"　"&amp;INDEX(参加者名簿!$H$12:$H$111,MATCH(F38,参加者名簿!$C$12:$C$111,0)),IFERROR(INDEX(他団体選手登録票!$F$12:$F$31,MATCH(F38,他団体選手登録票!$C$12:$C$31,0))&amp;"　"&amp;INDEX(他団体選手登録票!$H$12:$H$31,MATCH(F38,他団体選手登録票!$C$12:$C$31,0)),"ERROR!!")))</f>
        <v/>
      </c>
      <c r="W38" s="254"/>
      <c r="X38" s="254"/>
      <c r="Y38" s="255"/>
      <c r="Z38" s="256" t="str">
        <f>IF(J38="","",IFERROR(INDEX(参加者名簿!$F$12:$F$111,MATCH(J38,参加者名簿!$C$12:$C$111,0))&amp;"　"&amp;INDEX(参加者名簿!$H$12:$H$111,MATCH(J38,参加者名簿!$C$12:$C$111,0)),IFERROR(INDEX(他団体選手登録票!$F$12:$F$31,MATCH(J38,他団体選手登録票!$C$12:$C$31,0))&amp;"　"&amp;INDEX(他団体選手登録票!$H$12:$H$31,MATCH(J38,他団体選手登録票!$C$12:$C$31,0)),"ERROR!!")))</f>
        <v/>
      </c>
      <c r="AA38" s="254"/>
      <c r="AB38" s="254"/>
      <c r="AC38" s="255"/>
      <c r="AD38" s="256" t="str">
        <f>IF(N38="","",IFERROR(INDEX(参加者名簿!$F$12:$F$111,MATCH(N38,参加者名簿!$C$12:$C$111,0))&amp;"　"&amp;INDEX(参加者名簿!$H$12:$H$111,MATCH(N38,参加者名簿!$C$12:$C$111,0)),IFERROR(INDEX(他団体選手登録票!$F$12:$F$31,MATCH(N38,他団体選手登録票!$C$12:$C$31,0))&amp;"　"&amp;INDEX(他団体選手登録票!$H$12:$H$31,MATCH(N38,他団体選手登録票!$C$12:$C$31,0)),"ERROR!!")))</f>
        <v/>
      </c>
      <c r="AE38" s="254"/>
      <c r="AF38" s="254"/>
      <c r="AG38" s="255"/>
      <c r="AH38" s="256" t="str">
        <f>IF(R38="","",IFERROR(INDEX(参加者名簿!$F$12:$F$111,MATCH(R38,参加者名簿!$C$12:$C$111,0))&amp;"　"&amp;INDEX(参加者名簿!$H$12:$H$111,MATCH(R38,参加者名簿!$C$12:$C$111,0)),IFERROR(INDEX(他団体選手登録票!$F$12:$F$31,MATCH(R38,他団体選手登録票!$C$12:$C$31,0))&amp;"　"&amp;INDEX(他団体選手登録票!$H$12:$H$31,MATCH(R38,他団体選手登録票!$C$12:$C$31,0)),"ERROR!!")))</f>
        <v/>
      </c>
      <c r="AI38" s="254"/>
      <c r="AJ38" s="254"/>
      <c r="AK38" s="255"/>
      <c r="AL38" s="93">
        <v>1</v>
      </c>
      <c r="AM38" s="253" t="str">
        <f>IFERROR(IF(COUNTIF(参加者名簿!$C$12:$C$111,F38),参加申込書本紙!$G$15,INDEX(他団体選手登録票!$J$12:$J$31,MATCH(F38,他団体選手登録票!$C$12:$C$31,0))),"")</f>
        <v/>
      </c>
      <c r="AN38" s="254"/>
      <c r="AO38" s="255"/>
      <c r="AP38" s="93">
        <v>2</v>
      </c>
      <c r="AQ38" s="253" t="str">
        <f>IFERROR(IF(COUNTIF(参加者名簿!$C$12:$C$111,J38),参加申込書本紙!$G$15,INDEX(他団体選手登録票!$J$12:$J$31,MATCH(J38,他団体選手登録票!$C$12:$C$31,0))),"")</f>
        <v/>
      </c>
      <c r="AR38" s="254"/>
      <c r="AS38" s="255"/>
      <c r="AT38" s="93">
        <v>3</v>
      </c>
      <c r="AU38" s="253" t="str">
        <f>IFERROR(IF(COUNTIF(参加者名簿!$C$12:$C$111,N38),参加申込書本紙!$G$15,INDEX(他団体選手登録票!$J$12:$J$31,MATCH(N38,他団体選手登録票!$C$12:$C$31,0))),"")</f>
        <v/>
      </c>
      <c r="AV38" s="254"/>
      <c r="AW38" s="255"/>
      <c r="AX38" s="93">
        <v>4</v>
      </c>
      <c r="AY38" s="253" t="str">
        <f>IFERROR(IF(COUNTIF(参加者名簿!$C$12:$C$111,R38),参加申込書本紙!$G$15,INDEX(他団体選手登録票!$J$12:$J$31,MATCH(R38,他団体選手登録票!$C$12:$C$31,0))),"")</f>
        <v/>
      </c>
      <c r="AZ38" s="254"/>
      <c r="BA38" s="255"/>
      <c r="BB38" s="7"/>
      <c r="BC38" s="94" t="str">
        <f>IF(BB38="免除",0,IF(BB38="相手方",0,IF(BB38="当方",COUNT(F38:U38),IF(BB38="個々",COUNTIF(AL38:BA38,参加申込書本紙!$G$15),""))))</f>
        <v/>
      </c>
      <c r="BD38" s="95"/>
      <c r="BE38" s="96"/>
      <c r="BF38" s="97"/>
      <c r="BG38" s="8"/>
    </row>
    <row r="39" spans="1:59" ht="21.65" customHeight="1" thickBot="1">
      <c r="A39" s="1"/>
      <c r="B39" s="89">
        <v>19</v>
      </c>
      <c r="C39" s="140"/>
      <c r="D39" s="6"/>
      <c r="E39" s="130"/>
      <c r="F39" s="257"/>
      <c r="G39" s="258"/>
      <c r="H39" s="258"/>
      <c r="I39" s="259"/>
      <c r="J39" s="260"/>
      <c r="K39" s="258"/>
      <c r="L39" s="258"/>
      <c r="M39" s="259"/>
      <c r="N39" s="260"/>
      <c r="O39" s="258"/>
      <c r="P39" s="258"/>
      <c r="Q39" s="259"/>
      <c r="R39" s="260"/>
      <c r="S39" s="258"/>
      <c r="T39" s="258"/>
      <c r="U39" s="261"/>
      <c r="V39" s="256" t="str">
        <f>IF(F39="","",IFERROR(INDEX(参加者名簿!$F$12:$F$111,MATCH(F39,参加者名簿!$C$12:$C$111,0))&amp;"　"&amp;INDEX(参加者名簿!$H$12:$H$111,MATCH(F39,参加者名簿!$C$12:$C$111,0)),IFERROR(INDEX(他団体選手登録票!$F$12:$F$31,MATCH(F39,他団体選手登録票!$C$12:$C$31,0))&amp;"　"&amp;INDEX(他団体選手登録票!$H$12:$H$31,MATCH(F39,他団体選手登録票!$C$12:$C$31,0)),"ERROR!!")))</f>
        <v/>
      </c>
      <c r="W39" s="254"/>
      <c r="X39" s="254"/>
      <c r="Y39" s="255"/>
      <c r="Z39" s="256" t="str">
        <f>IF(J39="","",IFERROR(INDEX(参加者名簿!$F$12:$F$111,MATCH(J39,参加者名簿!$C$12:$C$111,0))&amp;"　"&amp;INDEX(参加者名簿!$H$12:$H$111,MATCH(J39,参加者名簿!$C$12:$C$111,0)),IFERROR(INDEX(他団体選手登録票!$F$12:$F$31,MATCH(J39,他団体選手登録票!$C$12:$C$31,0))&amp;"　"&amp;INDEX(他団体選手登録票!$H$12:$H$31,MATCH(J39,他団体選手登録票!$C$12:$C$31,0)),"ERROR!!")))</f>
        <v/>
      </c>
      <c r="AA39" s="254"/>
      <c r="AB39" s="254"/>
      <c r="AC39" s="255"/>
      <c r="AD39" s="256" t="str">
        <f>IF(N39="","",IFERROR(INDEX(参加者名簿!$F$12:$F$111,MATCH(N39,参加者名簿!$C$12:$C$111,0))&amp;"　"&amp;INDEX(参加者名簿!$H$12:$H$111,MATCH(N39,参加者名簿!$C$12:$C$111,0)),IFERROR(INDEX(他団体選手登録票!$F$12:$F$31,MATCH(N39,他団体選手登録票!$C$12:$C$31,0))&amp;"　"&amp;INDEX(他団体選手登録票!$H$12:$H$31,MATCH(N39,他団体選手登録票!$C$12:$C$31,0)),"ERROR!!")))</f>
        <v/>
      </c>
      <c r="AE39" s="254"/>
      <c r="AF39" s="254"/>
      <c r="AG39" s="255"/>
      <c r="AH39" s="256" t="str">
        <f>IF(R39="","",IFERROR(INDEX(参加者名簿!$F$12:$F$111,MATCH(R39,参加者名簿!$C$12:$C$111,0))&amp;"　"&amp;INDEX(参加者名簿!$H$12:$H$111,MATCH(R39,参加者名簿!$C$12:$C$111,0)),IFERROR(INDEX(他団体選手登録票!$F$12:$F$31,MATCH(R39,他団体選手登録票!$C$12:$C$31,0))&amp;"　"&amp;INDEX(他団体選手登録票!$H$12:$H$31,MATCH(R39,他団体選手登録票!$C$12:$C$31,0)),"ERROR!!")))</f>
        <v/>
      </c>
      <c r="AI39" s="254"/>
      <c r="AJ39" s="254"/>
      <c r="AK39" s="255"/>
      <c r="AL39" s="93">
        <v>1</v>
      </c>
      <c r="AM39" s="253" t="str">
        <f>IFERROR(IF(COUNTIF(参加者名簿!$C$12:$C$111,F39),参加申込書本紙!$G$15,INDEX(他団体選手登録票!$J$12:$J$31,MATCH(F39,他団体選手登録票!$C$12:$C$31,0))),"")</f>
        <v/>
      </c>
      <c r="AN39" s="254"/>
      <c r="AO39" s="255"/>
      <c r="AP39" s="93">
        <v>2</v>
      </c>
      <c r="AQ39" s="253" t="str">
        <f>IFERROR(IF(COUNTIF(参加者名簿!$C$12:$C$111,J39),参加申込書本紙!$G$15,INDEX(他団体選手登録票!$J$12:$J$31,MATCH(J39,他団体選手登録票!$C$12:$C$31,0))),"")</f>
        <v/>
      </c>
      <c r="AR39" s="254"/>
      <c r="AS39" s="255"/>
      <c r="AT39" s="93">
        <v>3</v>
      </c>
      <c r="AU39" s="253" t="str">
        <f>IFERROR(IF(COUNTIF(参加者名簿!$C$12:$C$111,N39),参加申込書本紙!$G$15,INDEX(他団体選手登録票!$J$12:$J$31,MATCH(N39,他団体選手登録票!$C$12:$C$31,0))),"")</f>
        <v/>
      </c>
      <c r="AV39" s="254"/>
      <c r="AW39" s="255"/>
      <c r="AX39" s="93">
        <v>4</v>
      </c>
      <c r="AY39" s="253" t="str">
        <f>IFERROR(IF(COUNTIF(参加者名簿!$C$12:$C$111,R39),参加申込書本紙!$G$15,INDEX(他団体選手登録票!$J$12:$J$31,MATCH(R39,他団体選手登録票!$C$12:$C$31,0))),"")</f>
        <v/>
      </c>
      <c r="AZ39" s="254"/>
      <c r="BA39" s="255"/>
      <c r="BB39" s="7"/>
      <c r="BC39" s="94" t="str">
        <f>IF(BB39="免除",0,IF(BB39="相手方",0,IF(BB39="当方",COUNT(F39:U39),IF(BB39="個々",COUNTIF(AL39:BA39,参加申込書本紙!$G$15),""))))</f>
        <v/>
      </c>
      <c r="BD39" s="95"/>
      <c r="BE39" s="96"/>
      <c r="BF39" s="97"/>
      <c r="BG39" s="8"/>
    </row>
    <row r="40" spans="1:59" ht="21.65" customHeight="1" thickBot="1">
      <c r="A40" s="1"/>
      <c r="B40" s="89">
        <v>20</v>
      </c>
      <c r="C40" s="140"/>
      <c r="D40" s="6"/>
      <c r="E40" s="130"/>
      <c r="F40" s="257"/>
      <c r="G40" s="258"/>
      <c r="H40" s="258"/>
      <c r="I40" s="259"/>
      <c r="J40" s="260"/>
      <c r="K40" s="258"/>
      <c r="L40" s="258"/>
      <c r="M40" s="259"/>
      <c r="N40" s="260"/>
      <c r="O40" s="258"/>
      <c r="P40" s="258"/>
      <c r="Q40" s="259"/>
      <c r="R40" s="260"/>
      <c r="S40" s="258"/>
      <c r="T40" s="258"/>
      <c r="U40" s="261"/>
      <c r="V40" s="256" t="str">
        <f>IF(F40="","",IFERROR(INDEX(参加者名簿!$F$12:$F$111,MATCH(F40,参加者名簿!$C$12:$C$111,0))&amp;"　"&amp;INDEX(参加者名簿!$H$12:$H$111,MATCH(F40,参加者名簿!$C$12:$C$111,0)),IFERROR(INDEX(他団体選手登録票!$F$12:$F$31,MATCH(F40,他団体選手登録票!$C$12:$C$31,0))&amp;"　"&amp;INDEX(他団体選手登録票!$H$12:$H$31,MATCH(F40,他団体選手登録票!$C$12:$C$31,0)),"ERROR!!")))</f>
        <v/>
      </c>
      <c r="W40" s="254"/>
      <c r="X40" s="254"/>
      <c r="Y40" s="255"/>
      <c r="Z40" s="256" t="str">
        <f>IF(J40="","",IFERROR(INDEX(参加者名簿!$F$12:$F$111,MATCH(J40,参加者名簿!$C$12:$C$111,0))&amp;"　"&amp;INDEX(参加者名簿!$H$12:$H$111,MATCH(J40,参加者名簿!$C$12:$C$111,0)),IFERROR(INDEX(他団体選手登録票!$F$12:$F$31,MATCH(J40,他団体選手登録票!$C$12:$C$31,0))&amp;"　"&amp;INDEX(他団体選手登録票!$H$12:$H$31,MATCH(J40,他団体選手登録票!$C$12:$C$31,0)),"ERROR!!")))</f>
        <v/>
      </c>
      <c r="AA40" s="254"/>
      <c r="AB40" s="254"/>
      <c r="AC40" s="255"/>
      <c r="AD40" s="256" t="str">
        <f>IF(N40="","",IFERROR(INDEX(参加者名簿!$F$12:$F$111,MATCH(N40,参加者名簿!$C$12:$C$111,0))&amp;"　"&amp;INDEX(参加者名簿!$H$12:$H$111,MATCH(N40,参加者名簿!$C$12:$C$111,0)),IFERROR(INDEX(他団体選手登録票!$F$12:$F$31,MATCH(N40,他団体選手登録票!$C$12:$C$31,0))&amp;"　"&amp;INDEX(他団体選手登録票!$H$12:$H$31,MATCH(N40,他団体選手登録票!$C$12:$C$31,0)),"ERROR!!")))</f>
        <v/>
      </c>
      <c r="AE40" s="254"/>
      <c r="AF40" s="254"/>
      <c r="AG40" s="255"/>
      <c r="AH40" s="256" t="str">
        <f>IF(R40="","",IFERROR(INDEX(参加者名簿!$F$12:$F$111,MATCH(R40,参加者名簿!$C$12:$C$111,0))&amp;"　"&amp;INDEX(参加者名簿!$H$12:$H$111,MATCH(R40,参加者名簿!$C$12:$C$111,0)),IFERROR(INDEX(他団体選手登録票!$F$12:$F$31,MATCH(R40,他団体選手登録票!$C$12:$C$31,0))&amp;"　"&amp;INDEX(他団体選手登録票!$H$12:$H$31,MATCH(R40,他団体選手登録票!$C$12:$C$31,0)),"ERROR!!")))</f>
        <v/>
      </c>
      <c r="AI40" s="254"/>
      <c r="AJ40" s="254"/>
      <c r="AK40" s="255"/>
      <c r="AL40" s="93">
        <v>1</v>
      </c>
      <c r="AM40" s="253" t="str">
        <f>IFERROR(IF(COUNTIF(参加者名簿!$C$12:$C$111,F40),参加申込書本紙!$G$15,INDEX(他団体選手登録票!$J$12:$J$31,MATCH(F40,他団体選手登録票!$C$12:$C$31,0))),"")</f>
        <v/>
      </c>
      <c r="AN40" s="254"/>
      <c r="AO40" s="255"/>
      <c r="AP40" s="93">
        <v>2</v>
      </c>
      <c r="AQ40" s="253" t="str">
        <f>IFERROR(IF(COUNTIF(参加者名簿!$C$12:$C$111,J40),参加申込書本紙!$G$15,INDEX(他団体選手登録票!$J$12:$J$31,MATCH(J40,他団体選手登録票!$C$12:$C$31,0))),"")</f>
        <v/>
      </c>
      <c r="AR40" s="254"/>
      <c r="AS40" s="255"/>
      <c r="AT40" s="93">
        <v>3</v>
      </c>
      <c r="AU40" s="253" t="str">
        <f>IFERROR(IF(COUNTIF(参加者名簿!$C$12:$C$111,N40),参加申込書本紙!$G$15,INDEX(他団体選手登録票!$J$12:$J$31,MATCH(N40,他団体選手登録票!$C$12:$C$31,0))),"")</f>
        <v/>
      </c>
      <c r="AV40" s="254"/>
      <c r="AW40" s="255"/>
      <c r="AX40" s="93">
        <v>4</v>
      </c>
      <c r="AY40" s="253" t="str">
        <f>IFERROR(IF(COUNTIF(参加者名簿!$C$12:$C$111,R40),参加申込書本紙!$G$15,INDEX(他団体選手登録票!$J$12:$J$31,MATCH(R40,他団体選手登録票!$C$12:$C$31,0))),"")</f>
        <v/>
      </c>
      <c r="AZ40" s="254"/>
      <c r="BA40" s="255"/>
      <c r="BB40" s="7"/>
      <c r="BC40" s="94" t="str">
        <f>IF(BB40="免除",0,IF(BB40="相手方",0,IF(BB40="当方",COUNT(F40:U40),IF(BB40="個々",COUNTIF(AL40:BA40,参加申込書本紙!$G$15),""))))</f>
        <v/>
      </c>
      <c r="BD40" s="95"/>
      <c r="BE40" s="96"/>
      <c r="BF40" s="97"/>
      <c r="BG40" s="8"/>
    </row>
    <row r="41" spans="1:59" ht="21.65" customHeight="1" thickBot="1">
      <c r="A41" s="1"/>
      <c r="B41" s="89">
        <v>21</v>
      </c>
      <c r="C41" s="140"/>
      <c r="D41" s="6"/>
      <c r="E41" s="130"/>
      <c r="F41" s="257"/>
      <c r="G41" s="258"/>
      <c r="H41" s="258"/>
      <c r="I41" s="259"/>
      <c r="J41" s="260"/>
      <c r="K41" s="258"/>
      <c r="L41" s="258"/>
      <c r="M41" s="259"/>
      <c r="N41" s="260"/>
      <c r="O41" s="258"/>
      <c r="P41" s="258"/>
      <c r="Q41" s="259"/>
      <c r="R41" s="260"/>
      <c r="S41" s="258"/>
      <c r="T41" s="258"/>
      <c r="U41" s="261"/>
      <c r="V41" s="256" t="str">
        <f>IF(F41="","",IFERROR(INDEX(参加者名簿!$F$12:$F$111,MATCH(F41,参加者名簿!$C$12:$C$111,0))&amp;"　"&amp;INDEX(参加者名簿!$H$12:$H$111,MATCH(F41,参加者名簿!$C$12:$C$111,0)),IFERROR(INDEX(他団体選手登録票!$F$12:$F$31,MATCH(F41,他団体選手登録票!$C$12:$C$31,0))&amp;"　"&amp;INDEX(他団体選手登録票!$H$12:$H$31,MATCH(F41,他団体選手登録票!$C$12:$C$31,0)),"ERROR!!")))</f>
        <v/>
      </c>
      <c r="W41" s="254"/>
      <c r="X41" s="254"/>
      <c r="Y41" s="255"/>
      <c r="Z41" s="256" t="str">
        <f>IF(J41="","",IFERROR(INDEX(参加者名簿!$F$12:$F$111,MATCH(J41,参加者名簿!$C$12:$C$111,0))&amp;"　"&amp;INDEX(参加者名簿!$H$12:$H$111,MATCH(J41,参加者名簿!$C$12:$C$111,0)),IFERROR(INDEX(他団体選手登録票!$F$12:$F$31,MATCH(J41,他団体選手登録票!$C$12:$C$31,0))&amp;"　"&amp;INDEX(他団体選手登録票!$H$12:$H$31,MATCH(J41,他団体選手登録票!$C$12:$C$31,0)),"ERROR!!")))</f>
        <v/>
      </c>
      <c r="AA41" s="254"/>
      <c r="AB41" s="254"/>
      <c r="AC41" s="255"/>
      <c r="AD41" s="256" t="str">
        <f>IF(N41="","",IFERROR(INDEX(参加者名簿!$F$12:$F$111,MATCH(N41,参加者名簿!$C$12:$C$111,0))&amp;"　"&amp;INDEX(参加者名簿!$H$12:$H$111,MATCH(N41,参加者名簿!$C$12:$C$111,0)),IFERROR(INDEX(他団体選手登録票!$F$12:$F$31,MATCH(N41,他団体選手登録票!$C$12:$C$31,0))&amp;"　"&amp;INDEX(他団体選手登録票!$H$12:$H$31,MATCH(N41,他団体選手登録票!$C$12:$C$31,0)),"ERROR!!")))</f>
        <v/>
      </c>
      <c r="AE41" s="254"/>
      <c r="AF41" s="254"/>
      <c r="AG41" s="255"/>
      <c r="AH41" s="256" t="str">
        <f>IF(R41="","",IFERROR(INDEX(参加者名簿!$F$12:$F$111,MATCH(R41,参加者名簿!$C$12:$C$111,0))&amp;"　"&amp;INDEX(参加者名簿!$H$12:$H$111,MATCH(R41,参加者名簿!$C$12:$C$111,0)),IFERROR(INDEX(他団体選手登録票!$F$12:$F$31,MATCH(R41,他団体選手登録票!$C$12:$C$31,0))&amp;"　"&amp;INDEX(他団体選手登録票!$H$12:$H$31,MATCH(R41,他団体選手登録票!$C$12:$C$31,0)),"ERROR!!")))</f>
        <v/>
      </c>
      <c r="AI41" s="254"/>
      <c r="AJ41" s="254"/>
      <c r="AK41" s="255"/>
      <c r="AL41" s="93">
        <v>1</v>
      </c>
      <c r="AM41" s="253" t="str">
        <f>IFERROR(IF(COUNTIF(参加者名簿!$C$12:$C$111,F41),参加申込書本紙!$G$15,INDEX(他団体選手登録票!$J$12:$J$31,MATCH(F41,他団体選手登録票!$C$12:$C$31,0))),"")</f>
        <v/>
      </c>
      <c r="AN41" s="254"/>
      <c r="AO41" s="255"/>
      <c r="AP41" s="93">
        <v>2</v>
      </c>
      <c r="AQ41" s="253" t="str">
        <f>IFERROR(IF(COUNTIF(参加者名簿!$C$12:$C$111,J41),参加申込書本紙!$G$15,INDEX(他団体選手登録票!$J$12:$J$31,MATCH(J41,他団体選手登録票!$C$12:$C$31,0))),"")</f>
        <v/>
      </c>
      <c r="AR41" s="254"/>
      <c r="AS41" s="255"/>
      <c r="AT41" s="93">
        <v>3</v>
      </c>
      <c r="AU41" s="253" t="str">
        <f>IFERROR(IF(COUNTIF(参加者名簿!$C$12:$C$111,N41),参加申込書本紙!$G$15,INDEX(他団体選手登録票!$J$12:$J$31,MATCH(N41,他団体選手登録票!$C$12:$C$31,0))),"")</f>
        <v/>
      </c>
      <c r="AV41" s="254"/>
      <c r="AW41" s="255"/>
      <c r="AX41" s="93">
        <v>4</v>
      </c>
      <c r="AY41" s="253" t="str">
        <f>IFERROR(IF(COUNTIF(参加者名簿!$C$12:$C$111,R41),参加申込書本紙!$G$15,INDEX(他団体選手登録票!$J$12:$J$31,MATCH(R41,他団体選手登録票!$C$12:$C$31,0))),"")</f>
        <v/>
      </c>
      <c r="AZ41" s="254"/>
      <c r="BA41" s="255"/>
      <c r="BB41" s="7"/>
      <c r="BC41" s="94" t="str">
        <f>IF(BB41="免除",0,IF(BB41="相手方",0,IF(BB41="当方",COUNT(F41:U41),IF(BB41="個々",COUNTIF(AL41:BA41,参加申込書本紙!$G$15),""))))</f>
        <v/>
      </c>
      <c r="BD41" s="95"/>
      <c r="BE41" s="96"/>
      <c r="BF41" s="97"/>
      <c r="BG41" s="8"/>
    </row>
    <row r="42" spans="1:59" ht="21.65" customHeight="1" thickBot="1">
      <c r="A42" s="1"/>
      <c r="B42" s="89">
        <v>22</v>
      </c>
      <c r="C42" s="140"/>
      <c r="D42" s="6"/>
      <c r="E42" s="130"/>
      <c r="F42" s="297"/>
      <c r="G42" s="298"/>
      <c r="H42" s="298"/>
      <c r="I42" s="299"/>
      <c r="J42" s="260"/>
      <c r="K42" s="258"/>
      <c r="L42" s="258"/>
      <c r="M42" s="259"/>
      <c r="N42" s="260"/>
      <c r="O42" s="258"/>
      <c r="P42" s="258"/>
      <c r="Q42" s="259"/>
      <c r="R42" s="260"/>
      <c r="S42" s="258"/>
      <c r="T42" s="258"/>
      <c r="U42" s="261"/>
      <c r="V42" s="256" t="str">
        <f>IF(F42="","",IFERROR(INDEX(参加者名簿!$F$12:$F$111,MATCH(F42,参加者名簿!$C$12:$C$111,0))&amp;"　"&amp;INDEX(参加者名簿!$H$12:$H$111,MATCH(F42,参加者名簿!$C$12:$C$111,0)),IFERROR(INDEX(他団体選手登録票!$F$12:$F$31,MATCH(F42,他団体選手登録票!$C$12:$C$31,0))&amp;"　"&amp;INDEX(他団体選手登録票!$H$12:$H$31,MATCH(F42,他団体選手登録票!$C$12:$C$31,0)),"ERROR!!")))</f>
        <v/>
      </c>
      <c r="W42" s="254"/>
      <c r="X42" s="254"/>
      <c r="Y42" s="255"/>
      <c r="Z42" s="256" t="str">
        <f>IF(J42="","",IFERROR(INDEX(参加者名簿!$F$12:$F$111,MATCH(J42,参加者名簿!$C$12:$C$111,0))&amp;"　"&amp;INDEX(参加者名簿!$H$12:$H$111,MATCH(J42,参加者名簿!$C$12:$C$111,0)),IFERROR(INDEX(他団体選手登録票!$F$12:$F$31,MATCH(J42,他団体選手登録票!$C$12:$C$31,0))&amp;"　"&amp;INDEX(他団体選手登録票!$H$12:$H$31,MATCH(J42,他団体選手登録票!$C$12:$C$31,0)),"ERROR!!")))</f>
        <v/>
      </c>
      <c r="AA42" s="254"/>
      <c r="AB42" s="254"/>
      <c r="AC42" s="255"/>
      <c r="AD42" s="256" t="str">
        <f>IF(N42="","",IFERROR(INDEX(参加者名簿!$F$12:$F$111,MATCH(N42,参加者名簿!$C$12:$C$111,0))&amp;"　"&amp;INDEX(参加者名簿!$H$12:$H$111,MATCH(N42,参加者名簿!$C$12:$C$111,0)),IFERROR(INDEX(他団体選手登録票!$F$12:$F$31,MATCH(N42,他団体選手登録票!$C$12:$C$31,0))&amp;"　"&amp;INDEX(他団体選手登録票!$H$12:$H$31,MATCH(N42,他団体選手登録票!$C$12:$C$31,0)),"ERROR!!")))</f>
        <v/>
      </c>
      <c r="AE42" s="254"/>
      <c r="AF42" s="254"/>
      <c r="AG42" s="255"/>
      <c r="AH42" s="256" t="str">
        <f>IF(R42="","",IFERROR(INDEX(参加者名簿!$F$12:$F$111,MATCH(R42,参加者名簿!$C$12:$C$111,0))&amp;"　"&amp;INDEX(参加者名簿!$H$12:$H$111,MATCH(R42,参加者名簿!$C$12:$C$111,0)),IFERROR(INDEX(他団体選手登録票!$F$12:$F$31,MATCH(R42,他団体選手登録票!$C$12:$C$31,0))&amp;"　"&amp;INDEX(他団体選手登録票!$H$12:$H$31,MATCH(R42,他団体選手登録票!$C$12:$C$31,0)),"ERROR!!")))</f>
        <v/>
      </c>
      <c r="AI42" s="254"/>
      <c r="AJ42" s="254"/>
      <c r="AK42" s="255"/>
      <c r="AL42" s="93">
        <v>1</v>
      </c>
      <c r="AM42" s="253" t="str">
        <f>IFERROR(IF(COUNTIF(参加者名簿!$C$12:$C$111,F42),参加申込書本紙!$G$15,INDEX(他団体選手登録票!$J$12:$J$31,MATCH(F42,他団体選手登録票!$C$12:$C$31,0))),"")</f>
        <v/>
      </c>
      <c r="AN42" s="254"/>
      <c r="AO42" s="255"/>
      <c r="AP42" s="93">
        <v>2</v>
      </c>
      <c r="AQ42" s="253" t="str">
        <f>IFERROR(IF(COUNTIF(参加者名簿!$C$12:$C$111,J42),参加申込書本紙!$G$15,INDEX(他団体選手登録票!$J$12:$J$31,MATCH(J42,他団体選手登録票!$C$12:$C$31,0))),"")</f>
        <v/>
      </c>
      <c r="AR42" s="254"/>
      <c r="AS42" s="255"/>
      <c r="AT42" s="93">
        <v>3</v>
      </c>
      <c r="AU42" s="253" t="str">
        <f>IFERROR(IF(COUNTIF(参加者名簿!$C$12:$C$111,N42),参加申込書本紙!$G$15,INDEX(他団体選手登録票!$J$12:$J$31,MATCH(N42,他団体選手登録票!$C$12:$C$31,0))),"")</f>
        <v/>
      </c>
      <c r="AV42" s="254"/>
      <c r="AW42" s="255"/>
      <c r="AX42" s="93">
        <v>4</v>
      </c>
      <c r="AY42" s="253" t="str">
        <f>IFERROR(IF(COUNTIF(参加者名簿!$C$12:$C$111,R42),参加申込書本紙!$G$15,INDEX(他団体選手登録票!$J$12:$J$31,MATCH(R42,他団体選手登録票!$C$12:$C$31,0))),"")</f>
        <v/>
      </c>
      <c r="AZ42" s="254"/>
      <c r="BA42" s="255"/>
      <c r="BB42" s="7"/>
      <c r="BC42" s="94" t="str">
        <f>IF(BB42="免除",0,IF(BB42="相手方",0,IF(BB42="当方",COUNT(F42:U42),IF(BB42="個々",COUNTIF(AL42:BA42,参加申込書本紙!$G$15),""))))</f>
        <v/>
      </c>
      <c r="BD42" s="95"/>
      <c r="BE42" s="96"/>
      <c r="BF42" s="97"/>
      <c r="BG42" s="8"/>
    </row>
    <row r="43" spans="1:59" ht="21.65" customHeight="1" thickBot="1">
      <c r="A43" s="1"/>
      <c r="B43" s="89">
        <v>23</v>
      </c>
      <c r="C43" s="140"/>
      <c r="D43" s="6"/>
      <c r="E43" s="130"/>
      <c r="F43" s="297"/>
      <c r="G43" s="298"/>
      <c r="H43" s="298"/>
      <c r="I43" s="299"/>
      <c r="J43" s="260"/>
      <c r="K43" s="258"/>
      <c r="L43" s="258"/>
      <c r="M43" s="259"/>
      <c r="N43" s="260"/>
      <c r="O43" s="258"/>
      <c r="P43" s="258"/>
      <c r="Q43" s="259"/>
      <c r="R43" s="260"/>
      <c r="S43" s="258"/>
      <c r="T43" s="258"/>
      <c r="U43" s="261"/>
      <c r="V43" s="256" t="str">
        <f>IF(F43="","",IFERROR(INDEX(参加者名簿!$F$12:$F$111,MATCH(F43,参加者名簿!$C$12:$C$111,0))&amp;"　"&amp;INDEX(参加者名簿!$H$12:$H$111,MATCH(F43,参加者名簿!$C$12:$C$111,0)),IFERROR(INDEX(他団体選手登録票!$F$12:$F$31,MATCH(F43,他団体選手登録票!$C$12:$C$31,0))&amp;"　"&amp;INDEX(他団体選手登録票!$H$12:$H$31,MATCH(F43,他団体選手登録票!$C$12:$C$31,0)),"ERROR!!")))</f>
        <v/>
      </c>
      <c r="W43" s="254"/>
      <c r="X43" s="254"/>
      <c r="Y43" s="255"/>
      <c r="Z43" s="256" t="str">
        <f>IF(J43="","",IFERROR(INDEX(参加者名簿!$F$12:$F$111,MATCH(J43,参加者名簿!$C$12:$C$111,0))&amp;"　"&amp;INDEX(参加者名簿!$H$12:$H$111,MATCH(J43,参加者名簿!$C$12:$C$111,0)),IFERROR(INDEX(他団体選手登録票!$F$12:$F$31,MATCH(J43,他団体選手登録票!$C$12:$C$31,0))&amp;"　"&amp;INDEX(他団体選手登録票!$H$12:$H$31,MATCH(J43,他団体選手登録票!$C$12:$C$31,0)),"ERROR!!")))</f>
        <v/>
      </c>
      <c r="AA43" s="254"/>
      <c r="AB43" s="254"/>
      <c r="AC43" s="255"/>
      <c r="AD43" s="256" t="str">
        <f>IF(N43="","",IFERROR(INDEX(参加者名簿!$F$12:$F$111,MATCH(N43,参加者名簿!$C$12:$C$111,0))&amp;"　"&amp;INDEX(参加者名簿!$H$12:$H$111,MATCH(N43,参加者名簿!$C$12:$C$111,0)),IFERROR(INDEX(他団体選手登録票!$F$12:$F$31,MATCH(N43,他団体選手登録票!$C$12:$C$31,0))&amp;"　"&amp;INDEX(他団体選手登録票!$H$12:$H$31,MATCH(N43,他団体選手登録票!$C$12:$C$31,0)),"ERROR!!")))</f>
        <v/>
      </c>
      <c r="AE43" s="254"/>
      <c r="AF43" s="254"/>
      <c r="AG43" s="255"/>
      <c r="AH43" s="256" t="str">
        <f>IF(R43="","",IFERROR(INDEX(参加者名簿!$F$12:$F$111,MATCH(R43,参加者名簿!$C$12:$C$111,0))&amp;"　"&amp;INDEX(参加者名簿!$H$12:$H$111,MATCH(R43,参加者名簿!$C$12:$C$111,0)),IFERROR(INDEX(他団体選手登録票!$F$12:$F$31,MATCH(R43,他団体選手登録票!$C$12:$C$31,0))&amp;"　"&amp;INDEX(他団体選手登録票!$H$12:$H$31,MATCH(R43,他団体選手登録票!$C$12:$C$31,0)),"ERROR!!")))</f>
        <v/>
      </c>
      <c r="AI43" s="254"/>
      <c r="AJ43" s="254"/>
      <c r="AK43" s="255"/>
      <c r="AL43" s="93">
        <v>1</v>
      </c>
      <c r="AM43" s="253" t="str">
        <f>IFERROR(IF(COUNTIF(参加者名簿!$C$12:$C$111,F43),参加申込書本紙!$G$15,INDEX(他団体選手登録票!$J$12:$J$31,MATCH(F43,他団体選手登録票!$C$12:$C$31,0))),"")</f>
        <v/>
      </c>
      <c r="AN43" s="254"/>
      <c r="AO43" s="255"/>
      <c r="AP43" s="93">
        <v>2</v>
      </c>
      <c r="AQ43" s="253" t="str">
        <f>IFERROR(IF(COUNTIF(参加者名簿!$C$12:$C$111,J43),参加申込書本紙!$G$15,INDEX(他団体選手登録票!$J$12:$J$31,MATCH(J43,他団体選手登録票!$C$12:$C$31,0))),"")</f>
        <v/>
      </c>
      <c r="AR43" s="254"/>
      <c r="AS43" s="255"/>
      <c r="AT43" s="93">
        <v>3</v>
      </c>
      <c r="AU43" s="253" t="str">
        <f>IFERROR(IF(COUNTIF(参加者名簿!$C$12:$C$111,N43),参加申込書本紙!$G$15,INDEX(他団体選手登録票!$J$12:$J$31,MATCH(N43,他団体選手登録票!$C$12:$C$31,0))),"")</f>
        <v/>
      </c>
      <c r="AV43" s="254"/>
      <c r="AW43" s="255"/>
      <c r="AX43" s="93">
        <v>4</v>
      </c>
      <c r="AY43" s="253" t="str">
        <f>IFERROR(IF(COUNTIF(参加者名簿!$C$12:$C$111,R43),参加申込書本紙!$G$15,INDEX(他団体選手登録票!$J$12:$J$31,MATCH(R43,他団体選手登録票!$C$12:$C$31,0))),"")</f>
        <v/>
      </c>
      <c r="AZ43" s="254"/>
      <c r="BA43" s="255"/>
      <c r="BB43" s="7"/>
      <c r="BC43" s="94" t="str">
        <f>IF(BB43="免除",0,IF(BB43="相手方",0,IF(BB43="当方",COUNT(F43:U43),IF(BB43="個々",COUNTIF(AL43:BA43,参加申込書本紙!$G$15),""))))</f>
        <v/>
      </c>
      <c r="BD43" s="95"/>
      <c r="BE43" s="96"/>
      <c r="BF43" s="97"/>
      <c r="BG43" s="8"/>
    </row>
    <row r="44" spans="1:59" ht="21.65" customHeight="1" thickBot="1">
      <c r="A44" s="1"/>
      <c r="B44" s="89">
        <v>24</v>
      </c>
      <c r="C44" s="140"/>
      <c r="D44" s="6"/>
      <c r="E44" s="130"/>
      <c r="F44" s="297"/>
      <c r="G44" s="298"/>
      <c r="H44" s="298"/>
      <c r="I44" s="299"/>
      <c r="J44" s="260"/>
      <c r="K44" s="258"/>
      <c r="L44" s="258"/>
      <c r="M44" s="259"/>
      <c r="N44" s="260"/>
      <c r="O44" s="258"/>
      <c r="P44" s="258"/>
      <c r="Q44" s="259"/>
      <c r="R44" s="260"/>
      <c r="S44" s="258"/>
      <c r="T44" s="258"/>
      <c r="U44" s="261"/>
      <c r="V44" s="256" t="str">
        <f>IF(F44="","",IFERROR(INDEX(参加者名簿!$F$12:$F$111,MATCH(F44,参加者名簿!$C$12:$C$111,0))&amp;"　"&amp;INDEX(参加者名簿!$H$12:$H$111,MATCH(F44,参加者名簿!$C$12:$C$111,0)),IFERROR(INDEX(他団体選手登録票!$F$12:$F$31,MATCH(F44,他団体選手登録票!$C$12:$C$31,0))&amp;"　"&amp;INDEX(他団体選手登録票!$H$12:$H$31,MATCH(F44,他団体選手登録票!$C$12:$C$31,0)),"ERROR!!")))</f>
        <v/>
      </c>
      <c r="W44" s="254"/>
      <c r="X44" s="254"/>
      <c r="Y44" s="255"/>
      <c r="Z44" s="256" t="str">
        <f>IF(J44="","",IFERROR(INDEX(参加者名簿!$F$12:$F$111,MATCH(J44,参加者名簿!$C$12:$C$111,0))&amp;"　"&amp;INDEX(参加者名簿!$H$12:$H$111,MATCH(J44,参加者名簿!$C$12:$C$111,0)),IFERROR(INDEX(他団体選手登録票!$F$12:$F$31,MATCH(J44,他団体選手登録票!$C$12:$C$31,0))&amp;"　"&amp;INDEX(他団体選手登録票!$H$12:$H$31,MATCH(J44,他団体選手登録票!$C$12:$C$31,0)),"ERROR!!")))</f>
        <v/>
      </c>
      <c r="AA44" s="254"/>
      <c r="AB44" s="254"/>
      <c r="AC44" s="255"/>
      <c r="AD44" s="256" t="str">
        <f>IF(N44="","",IFERROR(INDEX(参加者名簿!$F$12:$F$111,MATCH(N44,参加者名簿!$C$12:$C$111,0))&amp;"　"&amp;INDEX(参加者名簿!$H$12:$H$111,MATCH(N44,参加者名簿!$C$12:$C$111,0)),IFERROR(INDEX(他団体選手登録票!$F$12:$F$31,MATCH(N44,他団体選手登録票!$C$12:$C$31,0))&amp;"　"&amp;INDEX(他団体選手登録票!$H$12:$H$31,MATCH(N44,他団体選手登録票!$C$12:$C$31,0)),"ERROR!!")))</f>
        <v/>
      </c>
      <c r="AE44" s="254"/>
      <c r="AF44" s="254"/>
      <c r="AG44" s="255"/>
      <c r="AH44" s="256" t="str">
        <f>IF(R44="","",IFERROR(INDEX(参加者名簿!$F$12:$F$111,MATCH(R44,参加者名簿!$C$12:$C$111,0))&amp;"　"&amp;INDEX(参加者名簿!$H$12:$H$111,MATCH(R44,参加者名簿!$C$12:$C$111,0)),IFERROR(INDEX(他団体選手登録票!$F$12:$F$31,MATCH(R44,他団体選手登録票!$C$12:$C$31,0))&amp;"　"&amp;INDEX(他団体選手登録票!$H$12:$H$31,MATCH(R44,他団体選手登録票!$C$12:$C$31,0)),"ERROR!!")))</f>
        <v/>
      </c>
      <c r="AI44" s="254"/>
      <c r="AJ44" s="254"/>
      <c r="AK44" s="255"/>
      <c r="AL44" s="93">
        <v>1</v>
      </c>
      <c r="AM44" s="253" t="str">
        <f>IFERROR(IF(COUNTIF(参加者名簿!$C$12:$C$111,F44),参加申込書本紙!$G$15,INDEX(他団体選手登録票!$J$12:$J$31,MATCH(F44,他団体選手登録票!$C$12:$C$31,0))),"")</f>
        <v/>
      </c>
      <c r="AN44" s="254"/>
      <c r="AO44" s="255"/>
      <c r="AP44" s="93">
        <v>2</v>
      </c>
      <c r="AQ44" s="253" t="str">
        <f>IFERROR(IF(COUNTIF(参加者名簿!$C$12:$C$111,J44),参加申込書本紙!$G$15,INDEX(他団体選手登録票!$J$12:$J$31,MATCH(J44,他団体選手登録票!$C$12:$C$31,0))),"")</f>
        <v/>
      </c>
      <c r="AR44" s="254"/>
      <c r="AS44" s="255"/>
      <c r="AT44" s="93">
        <v>3</v>
      </c>
      <c r="AU44" s="253" t="str">
        <f>IFERROR(IF(COUNTIF(参加者名簿!$C$12:$C$111,N44),参加申込書本紙!$G$15,INDEX(他団体選手登録票!$J$12:$J$31,MATCH(N44,他団体選手登録票!$C$12:$C$31,0))),"")</f>
        <v/>
      </c>
      <c r="AV44" s="254"/>
      <c r="AW44" s="255"/>
      <c r="AX44" s="93">
        <v>4</v>
      </c>
      <c r="AY44" s="253" t="str">
        <f>IFERROR(IF(COUNTIF(参加者名簿!$C$12:$C$111,R44),参加申込書本紙!$G$15,INDEX(他団体選手登録票!$J$12:$J$31,MATCH(R44,他団体選手登録票!$C$12:$C$31,0))),"")</f>
        <v/>
      </c>
      <c r="AZ44" s="254"/>
      <c r="BA44" s="255"/>
      <c r="BB44" s="7"/>
      <c r="BC44" s="94" t="str">
        <f>IF(BB44="免除",0,IF(BB44="相手方",0,IF(BB44="当方",COUNT(F44:U44),IF(BB44="個々",COUNTIF(AL44:BA44,参加申込書本紙!$G$15),""))))</f>
        <v/>
      </c>
      <c r="BD44" s="95"/>
      <c r="BE44" s="96"/>
      <c r="BF44" s="97"/>
      <c r="BG44" s="8"/>
    </row>
    <row r="45" spans="1:59" ht="21.65" customHeight="1" thickBot="1">
      <c r="A45" s="1"/>
      <c r="B45" s="89">
        <v>25</v>
      </c>
      <c r="C45" s="140"/>
      <c r="D45" s="6"/>
      <c r="E45" s="130"/>
      <c r="F45" s="297"/>
      <c r="G45" s="298"/>
      <c r="H45" s="298"/>
      <c r="I45" s="299"/>
      <c r="J45" s="260"/>
      <c r="K45" s="258"/>
      <c r="L45" s="258"/>
      <c r="M45" s="259"/>
      <c r="N45" s="260"/>
      <c r="O45" s="258"/>
      <c r="P45" s="258"/>
      <c r="Q45" s="259"/>
      <c r="R45" s="260"/>
      <c r="S45" s="258"/>
      <c r="T45" s="258"/>
      <c r="U45" s="261"/>
      <c r="V45" s="256" t="str">
        <f>IF(F45="","",IFERROR(INDEX(参加者名簿!$F$12:$F$111,MATCH(F45,参加者名簿!$C$12:$C$111,0))&amp;"　"&amp;INDEX(参加者名簿!$H$12:$H$111,MATCH(F45,参加者名簿!$C$12:$C$111,0)),IFERROR(INDEX(他団体選手登録票!$F$12:$F$31,MATCH(F45,他団体選手登録票!$C$12:$C$31,0))&amp;"　"&amp;INDEX(他団体選手登録票!$H$12:$H$31,MATCH(F45,他団体選手登録票!$C$12:$C$31,0)),"ERROR!!")))</f>
        <v/>
      </c>
      <c r="W45" s="254"/>
      <c r="X45" s="254"/>
      <c r="Y45" s="255"/>
      <c r="Z45" s="256" t="str">
        <f>IF(J45="","",IFERROR(INDEX(参加者名簿!$F$12:$F$111,MATCH(J45,参加者名簿!$C$12:$C$111,0))&amp;"　"&amp;INDEX(参加者名簿!$H$12:$H$111,MATCH(J45,参加者名簿!$C$12:$C$111,0)),IFERROR(INDEX(他団体選手登録票!$F$12:$F$31,MATCH(J45,他団体選手登録票!$C$12:$C$31,0))&amp;"　"&amp;INDEX(他団体選手登録票!$H$12:$H$31,MATCH(J45,他団体選手登録票!$C$12:$C$31,0)),"ERROR!!")))</f>
        <v/>
      </c>
      <c r="AA45" s="254"/>
      <c r="AB45" s="254"/>
      <c r="AC45" s="255"/>
      <c r="AD45" s="256" t="str">
        <f>IF(N45="","",IFERROR(INDEX(参加者名簿!$F$12:$F$111,MATCH(N45,参加者名簿!$C$12:$C$111,0))&amp;"　"&amp;INDEX(参加者名簿!$H$12:$H$111,MATCH(N45,参加者名簿!$C$12:$C$111,0)),IFERROR(INDEX(他団体選手登録票!$F$12:$F$31,MATCH(N45,他団体選手登録票!$C$12:$C$31,0))&amp;"　"&amp;INDEX(他団体選手登録票!$H$12:$H$31,MATCH(N45,他団体選手登録票!$C$12:$C$31,0)),"ERROR!!")))</f>
        <v/>
      </c>
      <c r="AE45" s="254"/>
      <c r="AF45" s="254"/>
      <c r="AG45" s="255"/>
      <c r="AH45" s="256" t="str">
        <f>IF(R45="","",IFERROR(INDEX(参加者名簿!$F$12:$F$111,MATCH(R45,参加者名簿!$C$12:$C$111,0))&amp;"　"&amp;INDEX(参加者名簿!$H$12:$H$111,MATCH(R45,参加者名簿!$C$12:$C$111,0)),IFERROR(INDEX(他団体選手登録票!$F$12:$F$31,MATCH(R45,他団体選手登録票!$C$12:$C$31,0))&amp;"　"&amp;INDEX(他団体選手登録票!$H$12:$H$31,MATCH(R45,他団体選手登録票!$C$12:$C$31,0)),"ERROR!!")))</f>
        <v/>
      </c>
      <c r="AI45" s="254"/>
      <c r="AJ45" s="254"/>
      <c r="AK45" s="255"/>
      <c r="AL45" s="93">
        <v>1</v>
      </c>
      <c r="AM45" s="253" t="str">
        <f>IFERROR(IF(COUNTIF(参加者名簿!$C$12:$C$111,F45),参加申込書本紙!$G$15,INDEX(他団体選手登録票!$J$12:$J$31,MATCH(F45,他団体選手登録票!$C$12:$C$31,0))),"")</f>
        <v/>
      </c>
      <c r="AN45" s="254"/>
      <c r="AO45" s="255"/>
      <c r="AP45" s="93">
        <v>2</v>
      </c>
      <c r="AQ45" s="253" t="str">
        <f>IFERROR(IF(COUNTIF(参加者名簿!$C$12:$C$111,J45),参加申込書本紙!$G$15,INDEX(他団体選手登録票!$J$12:$J$31,MATCH(J45,他団体選手登録票!$C$12:$C$31,0))),"")</f>
        <v/>
      </c>
      <c r="AR45" s="254"/>
      <c r="AS45" s="255"/>
      <c r="AT45" s="93">
        <v>3</v>
      </c>
      <c r="AU45" s="253" t="str">
        <f>IFERROR(IF(COUNTIF(参加者名簿!$C$12:$C$111,N45),参加申込書本紙!$G$15,INDEX(他団体選手登録票!$J$12:$J$31,MATCH(N45,他団体選手登録票!$C$12:$C$31,0))),"")</f>
        <v/>
      </c>
      <c r="AV45" s="254"/>
      <c r="AW45" s="255"/>
      <c r="AX45" s="93">
        <v>4</v>
      </c>
      <c r="AY45" s="253" t="str">
        <f>IFERROR(IF(COUNTIF(参加者名簿!$C$12:$C$111,R45),参加申込書本紙!$G$15,INDEX(他団体選手登録票!$J$12:$J$31,MATCH(R45,他団体選手登録票!$C$12:$C$31,0))),"")</f>
        <v/>
      </c>
      <c r="AZ45" s="254"/>
      <c r="BA45" s="255"/>
      <c r="BB45" s="7"/>
      <c r="BC45" s="94" t="str">
        <f>IF(BB45="免除",0,IF(BB45="相手方",0,IF(BB45="当方",COUNT(F45:U45),IF(BB45="個々",COUNTIF(AL45:BA45,参加申込書本紙!$G$15),""))))</f>
        <v/>
      </c>
      <c r="BD45" s="95"/>
      <c r="BE45" s="96"/>
      <c r="BF45" s="97"/>
      <c r="BG45" s="8"/>
    </row>
    <row r="46" spans="1:59" ht="21.65" customHeight="1" thickBot="1">
      <c r="A46" s="1"/>
      <c r="B46" s="89">
        <v>26</v>
      </c>
      <c r="C46" s="140"/>
      <c r="D46" s="6"/>
      <c r="E46" s="130"/>
      <c r="F46" s="297"/>
      <c r="G46" s="298"/>
      <c r="H46" s="298"/>
      <c r="I46" s="299"/>
      <c r="J46" s="260"/>
      <c r="K46" s="258"/>
      <c r="L46" s="258"/>
      <c r="M46" s="259"/>
      <c r="N46" s="260"/>
      <c r="O46" s="258"/>
      <c r="P46" s="258"/>
      <c r="Q46" s="259"/>
      <c r="R46" s="260"/>
      <c r="S46" s="258"/>
      <c r="T46" s="258"/>
      <c r="U46" s="261"/>
      <c r="V46" s="256" t="str">
        <f>IF(F46="","",IFERROR(INDEX(参加者名簿!$F$12:$F$111,MATCH(F46,参加者名簿!$C$12:$C$111,0))&amp;"　"&amp;INDEX(参加者名簿!$H$12:$H$111,MATCH(F46,参加者名簿!$C$12:$C$111,0)),IFERROR(INDEX(他団体選手登録票!$F$12:$F$31,MATCH(F46,他団体選手登録票!$C$12:$C$31,0))&amp;"　"&amp;INDEX(他団体選手登録票!$H$12:$H$31,MATCH(F46,他団体選手登録票!$C$12:$C$31,0)),"ERROR!!")))</f>
        <v/>
      </c>
      <c r="W46" s="254"/>
      <c r="X46" s="254"/>
      <c r="Y46" s="255"/>
      <c r="Z46" s="256" t="str">
        <f>IF(J46="","",IFERROR(INDEX(参加者名簿!$F$12:$F$111,MATCH(J46,参加者名簿!$C$12:$C$111,0))&amp;"　"&amp;INDEX(参加者名簿!$H$12:$H$111,MATCH(J46,参加者名簿!$C$12:$C$111,0)),IFERROR(INDEX(他団体選手登録票!$F$12:$F$31,MATCH(J46,他団体選手登録票!$C$12:$C$31,0))&amp;"　"&amp;INDEX(他団体選手登録票!$H$12:$H$31,MATCH(J46,他団体選手登録票!$C$12:$C$31,0)),"ERROR!!")))</f>
        <v/>
      </c>
      <c r="AA46" s="254"/>
      <c r="AB46" s="254"/>
      <c r="AC46" s="255"/>
      <c r="AD46" s="256" t="str">
        <f>IF(N46="","",IFERROR(INDEX(参加者名簿!$F$12:$F$111,MATCH(N46,参加者名簿!$C$12:$C$111,0))&amp;"　"&amp;INDEX(参加者名簿!$H$12:$H$111,MATCH(N46,参加者名簿!$C$12:$C$111,0)),IFERROR(INDEX(他団体選手登録票!$F$12:$F$31,MATCH(N46,他団体選手登録票!$C$12:$C$31,0))&amp;"　"&amp;INDEX(他団体選手登録票!$H$12:$H$31,MATCH(N46,他団体選手登録票!$C$12:$C$31,0)),"ERROR!!")))</f>
        <v/>
      </c>
      <c r="AE46" s="254"/>
      <c r="AF46" s="254"/>
      <c r="AG46" s="255"/>
      <c r="AH46" s="256" t="str">
        <f>IF(R46="","",IFERROR(INDEX(参加者名簿!$F$12:$F$111,MATCH(R46,参加者名簿!$C$12:$C$111,0))&amp;"　"&amp;INDEX(参加者名簿!$H$12:$H$111,MATCH(R46,参加者名簿!$C$12:$C$111,0)),IFERROR(INDEX(他団体選手登録票!$F$12:$F$31,MATCH(R46,他団体選手登録票!$C$12:$C$31,0))&amp;"　"&amp;INDEX(他団体選手登録票!$H$12:$H$31,MATCH(R46,他団体選手登録票!$C$12:$C$31,0)),"ERROR!!")))</f>
        <v/>
      </c>
      <c r="AI46" s="254"/>
      <c r="AJ46" s="254"/>
      <c r="AK46" s="255"/>
      <c r="AL46" s="93">
        <v>1</v>
      </c>
      <c r="AM46" s="253" t="str">
        <f>IFERROR(IF(COUNTIF(参加者名簿!$C$12:$C$111,F46),参加申込書本紙!$G$15,INDEX(他団体選手登録票!$J$12:$J$31,MATCH(F46,他団体選手登録票!$C$12:$C$31,0))),"")</f>
        <v/>
      </c>
      <c r="AN46" s="254"/>
      <c r="AO46" s="255"/>
      <c r="AP46" s="93">
        <v>2</v>
      </c>
      <c r="AQ46" s="253" t="str">
        <f>IFERROR(IF(COUNTIF(参加者名簿!$C$12:$C$111,J46),参加申込書本紙!$G$15,INDEX(他団体選手登録票!$J$12:$J$31,MATCH(J46,他団体選手登録票!$C$12:$C$31,0))),"")</f>
        <v/>
      </c>
      <c r="AR46" s="254"/>
      <c r="AS46" s="255"/>
      <c r="AT46" s="93">
        <v>3</v>
      </c>
      <c r="AU46" s="253" t="str">
        <f>IFERROR(IF(COUNTIF(参加者名簿!$C$12:$C$111,N46),参加申込書本紙!$G$15,INDEX(他団体選手登録票!$J$12:$J$31,MATCH(N46,他団体選手登録票!$C$12:$C$31,0))),"")</f>
        <v/>
      </c>
      <c r="AV46" s="254"/>
      <c r="AW46" s="255"/>
      <c r="AX46" s="93">
        <v>4</v>
      </c>
      <c r="AY46" s="253" t="str">
        <f>IFERROR(IF(COUNTIF(参加者名簿!$C$12:$C$111,R46),参加申込書本紙!$G$15,INDEX(他団体選手登録票!$J$12:$J$31,MATCH(R46,他団体選手登録票!$C$12:$C$31,0))),"")</f>
        <v/>
      </c>
      <c r="AZ46" s="254"/>
      <c r="BA46" s="255"/>
      <c r="BB46" s="7"/>
      <c r="BC46" s="94" t="str">
        <f>IF(BB46="免除",0,IF(BB46="相手方",0,IF(BB46="当方",COUNT(F46:U46),IF(BB46="個々",COUNTIF(AL46:BA46,参加申込書本紙!$G$15),""))))</f>
        <v/>
      </c>
      <c r="BD46" s="95"/>
      <c r="BE46" s="96"/>
      <c r="BF46" s="97"/>
      <c r="BG46" s="8"/>
    </row>
    <row r="47" spans="1:59" ht="21.65" customHeight="1" thickBot="1">
      <c r="A47" s="1"/>
      <c r="B47" s="89">
        <v>27</v>
      </c>
      <c r="C47" s="140"/>
      <c r="D47" s="6"/>
      <c r="E47" s="130"/>
      <c r="F47" s="297"/>
      <c r="G47" s="298"/>
      <c r="H47" s="298"/>
      <c r="I47" s="299"/>
      <c r="J47" s="260"/>
      <c r="K47" s="258"/>
      <c r="L47" s="258"/>
      <c r="M47" s="259"/>
      <c r="N47" s="260"/>
      <c r="O47" s="258"/>
      <c r="P47" s="258"/>
      <c r="Q47" s="259"/>
      <c r="R47" s="260"/>
      <c r="S47" s="258"/>
      <c r="T47" s="258"/>
      <c r="U47" s="261"/>
      <c r="V47" s="256" t="str">
        <f>IF(F47="","",IFERROR(INDEX(参加者名簿!$F$12:$F$111,MATCH(F47,参加者名簿!$C$12:$C$111,0))&amp;"　"&amp;INDEX(参加者名簿!$H$12:$H$111,MATCH(F47,参加者名簿!$C$12:$C$111,0)),IFERROR(INDEX(他団体選手登録票!$F$12:$F$31,MATCH(F47,他団体選手登録票!$C$12:$C$31,0))&amp;"　"&amp;INDEX(他団体選手登録票!$H$12:$H$31,MATCH(F47,他団体選手登録票!$C$12:$C$31,0)),"ERROR!!")))</f>
        <v/>
      </c>
      <c r="W47" s="254"/>
      <c r="X47" s="254"/>
      <c r="Y47" s="255"/>
      <c r="Z47" s="256" t="str">
        <f>IF(J47="","",IFERROR(INDEX(参加者名簿!$F$12:$F$111,MATCH(J47,参加者名簿!$C$12:$C$111,0))&amp;"　"&amp;INDEX(参加者名簿!$H$12:$H$111,MATCH(J47,参加者名簿!$C$12:$C$111,0)),IFERROR(INDEX(他団体選手登録票!$F$12:$F$31,MATCH(J47,他団体選手登録票!$C$12:$C$31,0))&amp;"　"&amp;INDEX(他団体選手登録票!$H$12:$H$31,MATCH(J47,他団体選手登録票!$C$12:$C$31,0)),"ERROR!!")))</f>
        <v/>
      </c>
      <c r="AA47" s="254"/>
      <c r="AB47" s="254"/>
      <c r="AC47" s="255"/>
      <c r="AD47" s="256" t="str">
        <f>IF(N47="","",IFERROR(INDEX(参加者名簿!$F$12:$F$111,MATCH(N47,参加者名簿!$C$12:$C$111,0))&amp;"　"&amp;INDEX(参加者名簿!$H$12:$H$111,MATCH(N47,参加者名簿!$C$12:$C$111,0)),IFERROR(INDEX(他団体選手登録票!$F$12:$F$31,MATCH(N47,他団体選手登録票!$C$12:$C$31,0))&amp;"　"&amp;INDEX(他団体選手登録票!$H$12:$H$31,MATCH(N47,他団体選手登録票!$C$12:$C$31,0)),"ERROR!!")))</f>
        <v/>
      </c>
      <c r="AE47" s="254"/>
      <c r="AF47" s="254"/>
      <c r="AG47" s="255"/>
      <c r="AH47" s="256" t="str">
        <f>IF(R47="","",IFERROR(INDEX(参加者名簿!$F$12:$F$111,MATCH(R47,参加者名簿!$C$12:$C$111,0))&amp;"　"&amp;INDEX(参加者名簿!$H$12:$H$111,MATCH(R47,参加者名簿!$C$12:$C$111,0)),IFERROR(INDEX(他団体選手登録票!$F$12:$F$31,MATCH(R47,他団体選手登録票!$C$12:$C$31,0))&amp;"　"&amp;INDEX(他団体選手登録票!$H$12:$H$31,MATCH(R47,他団体選手登録票!$C$12:$C$31,0)),"ERROR!!")))</f>
        <v/>
      </c>
      <c r="AI47" s="254"/>
      <c r="AJ47" s="254"/>
      <c r="AK47" s="255"/>
      <c r="AL47" s="93">
        <v>1</v>
      </c>
      <c r="AM47" s="253" t="str">
        <f>IFERROR(IF(COUNTIF(参加者名簿!$C$12:$C$111,F47),参加申込書本紙!$G$15,INDEX(他団体選手登録票!$J$12:$J$31,MATCH(F47,他団体選手登録票!$C$12:$C$31,0))),"")</f>
        <v/>
      </c>
      <c r="AN47" s="254"/>
      <c r="AO47" s="255"/>
      <c r="AP47" s="93">
        <v>2</v>
      </c>
      <c r="AQ47" s="253" t="str">
        <f>IFERROR(IF(COUNTIF(参加者名簿!$C$12:$C$111,J47),参加申込書本紙!$G$15,INDEX(他団体選手登録票!$J$12:$J$31,MATCH(J47,他団体選手登録票!$C$12:$C$31,0))),"")</f>
        <v/>
      </c>
      <c r="AR47" s="254"/>
      <c r="AS47" s="255"/>
      <c r="AT47" s="93">
        <v>3</v>
      </c>
      <c r="AU47" s="253" t="str">
        <f>IFERROR(IF(COUNTIF(参加者名簿!$C$12:$C$111,N47),参加申込書本紙!$G$15,INDEX(他団体選手登録票!$J$12:$J$31,MATCH(N47,他団体選手登録票!$C$12:$C$31,0))),"")</f>
        <v/>
      </c>
      <c r="AV47" s="254"/>
      <c r="AW47" s="255"/>
      <c r="AX47" s="93">
        <v>4</v>
      </c>
      <c r="AY47" s="253" t="str">
        <f>IFERROR(IF(COUNTIF(参加者名簿!$C$12:$C$111,R47),参加申込書本紙!$G$15,INDEX(他団体選手登録票!$J$12:$J$31,MATCH(R47,他団体選手登録票!$C$12:$C$31,0))),"")</f>
        <v/>
      </c>
      <c r="AZ47" s="254"/>
      <c r="BA47" s="255"/>
      <c r="BB47" s="7"/>
      <c r="BC47" s="94" t="str">
        <f>IF(BB47="免除",0,IF(BB47="相手方",0,IF(BB47="当方",COUNT(F47:U47),IF(BB47="個々",COUNTIF(AL47:BA47,参加申込書本紙!$G$15),""))))</f>
        <v/>
      </c>
      <c r="BD47" s="95"/>
      <c r="BE47" s="96"/>
      <c r="BF47" s="97"/>
      <c r="BG47" s="8"/>
    </row>
    <row r="48" spans="1:59" ht="21.65" customHeight="1" thickBot="1">
      <c r="A48" s="1"/>
      <c r="B48" s="89">
        <v>28</v>
      </c>
      <c r="C48" s="140"/>
      <c r="D48" s="6"/>
      <c r="E48" s="130"/>
      <c r="F48" s="297"/>
      <c r="G48" s="298"/>
      <c r="H48" s="298"/>
      <c r="I48" s="299"/>
      <c r="J48" s="260"/>
      <c r="K48" s="258"/>
      <c r="L48" s="258"/>
      <c r="M48" s="259"/>
      <c r="N48" s="260"/>
      <c r="O48" s="258"/>
      <c r="P48" s="258"/>
      <c r="Q48" s="259"/>
      <c r="R48" s="260"/>
      <c r="S48" s="258"/>
      <c r="T48" s="258"/>
      <c r="U48" s="261"/>
      <c r="V48" s="256" t="str">
        <f>IF(F48="","",IFERROR(INDEX(参加者名簿!$F$12:$F$111,MATCH(F48,参加者名簿!$C$12:$C$111,0))&amp;"　"&amp;INDEX(参加者名簿!$H$12:$H$111,MATCH(F48,参加者名簿!$C$12:$C$111,0)),IFERROR(INDEX(他団体選手登録票!$F$12:$F$31,MATCH(F48,他団体選手登録票!$C$12:$C$31,0))&amp;"　"&amp;INDEX(他団体選手登録票!$H$12:$H$31,MATCH(F48,他団体選手登録票!$C$12:$C$31,0)),"ERROR!!")))</f>
        <v/>
      </c>
      <c r="W48" s="254"/>
      <c r="X48" s="254"/>
      <c r="Y48" s="255"/>
      <c r="Z48" s="256" t="str">
        <f>IF(J48="","",IFERROR(INDEX(参加者名簿!$F$12:$F$111,MATCH(J48,参加者名簿!$C$12:$C$111,0))&amp;"　"&amp;INDEX(参加者名簿!$H$12:$H$111,MATCH(J48,参加者名簿!$C$12:$C$111,0)),IFERROR(INDEX(他団体選手登録票!$F$12:$F$31,MATCH(J48,他団体選手登録票!$C$12:$C$31,0))&amp;"　"&amp;INDEX(他団体選手登録票!$H$12:$H$31,MATCH(J48,他団体選手登録票!$C$12:$C$31,0)),"ERROR!!")))</f>
        <v/>
      </c>
      <c r="AA48" s="254"/>
      <c r="AB48" s="254"/>
      <c r="AC48" s="255"/>
      <c r="AD48" s="256" t="str">
        <f>IF(N48="","",IFERROR(INDEX(参加者名簿!$F$12:$F$111,MATCH(N48,参加者名簿!$C$12:$C$111,0))&amp;"　"&amp;INDEX(参加者名簿!$H$12:$H$111,MATCH(N48,参加者名簿!$C$12:$C$111,0)),IFERROR(INDEX(他団体選手登録票!$F$12:$F$31,MATCH(N48,他団体選手登録票!$C$12:$C$31,0))&amp;"　"&amp;INDEX(他団体選手登録票!$H$12:$H$31,MATCH(N48,他団体選手登録票!$C$12:$C$31,0)),"ERROR!!")))</f>
        <v/>
      </c>
      <c r="AE48" s="254"/>
      <c r="AF48" s="254"/>
      <c r="AG48" s="255"/>
      <c r="AH48" s="256" t="str">
        <f>IF(R48="","",IFERROR(INDEX(参加者名簿!$F$12:$F$111,MATCH(R48,参加者名簿!$C$12:$C$111,0))&amp;"　"&amp;INDEX(参加者名簿!$H$12:$H$111,MATCH(R48,参加者名簿!$C$12:$C$111,0)),IFERROR(INDEX(他団体選手登録票!$F$12:$F$31,MATCH(R48,他団体選手登録票!$C$12:$C$31,0))&amp;"　"&amp;INDEX(他団体選手登録票!$H$12:$H$31,MATCH(R48,他団体選手登録票!$C$12:$C$31,0)),"ERROR!!")))</f>
        <v/>
      </c>
      <c r="AI48" s="254"/>
      <c r="AJ48" s="254"/>
      <c r="AK48" s="255"/>
      <c r="AL48" s="93">
        <v>1</v>
      </c>
      <c r="AM48" s="253" t="str">
        <f>IFERROR(IF(COUNTIF(参加者名簿!$C$12:$C$111,F48),参加申込書本紙!$G$15,INDEX(他団体選手登録票!$J$12:$J$31,MATCH(F48,他団体選手登録票!$C$12:$C$31,0))),"")</f>
        <v/>
      </c>
      <c r="AN48" s="254"/>
      <c r="AO48" s="255"/>
      <c r="AP48" s="93">
        <v>2</v>
      </c>
      <c r="AQ48" s="253" t="str">
        <f>IFERROR(IF(COUNTIF(参加者名簿!$C$12:$C$111,J48),参加申込書本紙!$G$15,INDEX(他団体選手登録票!$J$12:$J$31,MATCH(J48,他団体選手登録票!$C$12:$C$31,0))),"")</f>
        <v/>
      </c>
      <c r="AR48" s="254"/>
      <c r="AS48" s="255"/>
      <c r="AT48" s="93">
        <v>3</v>
      </c>
      <c r="AU48" s="253" t="str">
        <f>IFERROR(IF(COUNTIF(参加者名簿!$C$12:$C$111,N48),参加申込書本紙!$G$15,INDEX(他団体選手登録票!$J$12:$J$31,MATCH(N48,他団体選手登録票!$C$12:$C$31,0))),"")</f>
        <v/>
      </c>
      <c r="AV48" s="254"/>
      <c r="AW48" s="255"/>
      <c r="AX48" s="93">
        <v>4</v>
      </c>
      <c r="AY48" s="253" t="str">
        <f>IFERROR(IF(COUNTIF(参加者名簿!$C$12:$C$111,R48),参加申込書本紙!$G$15,INDEX(他団体選手登録票!$J$12:$J$31,MATCH(R48,他団体選手登録票!$C$12:$C$31,0))),"")</f>
        <v/>
      </c>
      <c r="AZ48" s="254"/>
      <c r="BA48" s="255"/>
      <c r="BB48" s="7"/>
      <c r="BC48" s="94" t="str">
        <f>IF(BB48="免除",0,IF(BB48="相手方",0,IF(BB48="当方",COUNT(F48:U48),IF(BB48="個々",COUNTIF(AL48:BA48,参加申込書本紙!$G$15),""))))</f>
        <v/>
      </c>
      <c r="BD48" s="95"/>
      <c r="BE48" s="96"/>
      <c r="BF48" s="97"/>
      <c r="BG48" s="8"/>
    </row>
    <row r="49" spans="1:59" ht="21.65" customHeight="1" thickBot="1">
      <c r="A49" s="1"/>
      <c r="B49" s="89">
        <v>29</v>
      </c>
      <c r="C49" s="140"/>
      <c r="D49" s="6"/>
      <c r="E49" s="130"/>
      <c r="F49" s="297"/>
      <c r="G49" s="298"/>
      <c r="H49" s="298"/>
      <c r="I49" s="299"/>
      <c r="J49" s="260"/>
      <c r="K49" s="258"/>
      <c r="L49" s="258"/>
      <c r="M49" s="259"/>
      <c r="N49" s="260"/>
      <c r="O49" s="258"/>
      <c r="P49" s="258"/>
      <c r="Q49" s="259"/>
      <c r="R49" s="260"/>
      <c r="S49" s="258"/>
      <c r="T49" s="258"/>
      <c r="U49" s="261"/>
      <c r="V49" s="256" t="str">
        <f>IF(F49="","",IFERROR(INDEX(参加者名簿!$F$12:$F$111,MATCH(F49,参加者名簿!$C$12:$C$111,0))&amp;"　"&amp;INDEX(参加者名簿!$H$12:$H$111,MATCH(F49,参加者名簿!$C$12:$C$111,0)),IFERROR(INDEX(他団体選手登録票!$F$12:$F$31,MATCH(F49,他団体選手登録票!$C$12:$C$31,0))&amp;"　"&amp;INDEX(他団体選手登録票!$H$12:$H$31,MATCH(F49,他団体選手登録票!$C$12:$C$31,0)),"ERROR!!")))</f>
        <v/>
      </c>
      <c r="W49" s="254"/>
      <c r="X49" s="254"/>
      <c r="Y49" s="255"/>
      <c r="Z49" s="256" t="str">
        <f>IF(J49="","",IFERROR(INDEX(参加者名簿!$F$12:$F$111,MATCH(J49,参加者名簿!$C$12:$C$111,0))&amp;"　"&amp;INDEX(参加者名簿!$H$12:$H$111,MATCH(J49,参加者名簿!$C$12:$C$111,0)),IFERROR(INDEX(他団体選手登録票!$F$12:$F$31,MATCH(J49,他団体選手登録票!$C$12:$C$31,0))&amp;"　"&amp;INDEX(他団体選手登録票!$H$12:$H$31,MATCH(J49,他団体選手登録票!$C$12:$C$31,0)),"ERROR!!")))</f>
        <v/>
      </c>
      <c r="AA49" s="254"/>
      <c r="AB49" s="254"/>
      <c r="AC49" s="255"/>
      <c r="AD49" s="256" t="str">
        <f>IF(N49="","",IFERROR(INDEX(参加者名簿!$F$12:$F$111,MATCH(N49,参加者名簿!$C$12:$C$111,0))&amp;"　"&amp;INDEX(参加者名簿!$H$12:$H$111,MATCH(N49,参加者名簿!$C$12:$C$111,0)),IFERROR(INDEX(他団体選手登録票!$F$12:$F$31,MATCH(N49,他団体選手登録票!$C$12:$C$31,0))&amp;"　"&amp;INDEX(他団体選手登録票!$H$12:$H$31,MATCH(N49,他団体選手登録票!$C$12:$C$31,0)),"ERROR!!")))</f>
        <v/>
      </c>
      <c r="AE49" s="254"/>
      <c r="AF49" s="254"/>
      <c r="AG49" s="255"/>
      <c r="AH49" s="256" t="str">
        <f>IF(R49="","",IFERROR(INDEX(参加者名簿!$F$12:$F$111,MATCH(R49,参加者名簿!$C$12:$C$111,0))&amp;"　"&amp;INDEX(参加者名簿!$H$12:$H$111,MATCH(R49,参加者名簿!$C$12:$C$111,0)),IFERROR(INDEX(他団体選手登録票!$F$12:$F$31,MATCH(R49,他団体選手登録票!$C$12:$C$31,0))&amp;"　"&amp;INDEX(他団体選手登録票!$H$12:$H$31,MATCH(R49,他団体選手登録票!$C$12:$C$31,0)),"ERROR!!")))</f>
        <v/>
      </c>
      <c r="AI49" s="254"/>
      <c r="AJ49" s="254"/>
      <c r="AK49" s="255"/>
      <c r="AL49" s="93">
        <v>1</v>
      </c>
      <c r="AM49" s="253" t="str">
        <f>IFERROR(IF(COUNTIF(参加者名簿!$C$12:$C$111,F49),参加申込書本紙!$G$15,INDEX(他団体選手登録票!$J$12:$J$31,MATCH(F49,他団体選手登録票!$C$12:$C$31,0))),"")</f>
        <v/>
      </c>
      <c r="AN49" s="254"/>
      <c r="AO49" s="255"/>
      <c r="AP49" s="93">
        <v>2</v>
      </c>
      <c r="AQ49" s="253" t="str">
        <f>IFERROR(IF(COUNTIF(参加者名簿!$C$12:$C$111,J49),参加申込書本紙!$G$15,INDEX(他団体選手登録票!$J$12:$J$31,MATCH(J49,他団体選手登録票!$C$12:$C$31,0))),"")</f>
        <v/>
      </c>
      <c r="AR49" s="254"/>
      <c r="AS49" s="255"/>
      <c r="AT49" s="93">
        <v>3</v>
      </c>
      <c r="AU49" s="253" t="str">
        <f>IFERROR(IF(COUNTIF(参加者名簿!$C$12:$C$111,N49),参加申込書本紙!$G$15,INDEX(他団体選手登録票!$J$12:$J$31,MATCH(N49,他団体選手登録票!$C$12:$C$31,0))),"")</f>
        <v/>
      </c>
      <c r="AV49" s="254"/>
      <c r="AW49" s="255"/>
      <c r="AX49" s="93">
        <v>4</v>
      </c>
      <c r="AY49" s="253" t="str">
        <f>IFERROR(IF(COUNTIF(参加者名簿!$C$12:$C$111,R49),参加申込書本紙!$G$15,INDEX(他団体選手登録票!$J$12:$J$31,MATCH(R49,他団体選手登録票!$C$12:$C$31,0))),"")</f>
        <v/>
      </c>
      <c r="AZ49" s="254"/>
      <c r="BA49" s="255"/>
      <c r="BB49" s="7"/>
      <c r="BC49" s="94" t="str">
        <f>IF(BB49="免除",0,IF(BB49="相手方",0,IF(BB49="当方",COUNT(F49:U49),IF(BB49="個々",COUNTIF(AL49:BA49,参加申込書本紙!$G$15),""))))</f>
        <v/>
      </c>
      <c r="BD49" s="95"/>
      <c r="BE49" s="96"/>
      <c r="BF49" s="97"/>
      <c r="BG49" s="8"/>
    </row>
    <row r="50" spans="1:59" ht="21.65" customHeight="1" thickBot="1">
      <c r="A50" s="1"/>
      <c r="B50" s="89">
        <v>30</v>
      </c>
      <c r="C50" s="140"/>
      <c r="D50" s="6"/>
      <c r="E50" s="130"/>
      <c r="F50" s="297"/>
      <c r="G50" s="298"/>
      <c r="H50" s="298"/>
      <c r="I50" s="299"/>
      <c r="J50" s="260"/>
      <c r="K50" s="258"/>
      <c r="L50" s="258"/>
      <c r="M50" s="259"/>
      <c r="N50" s="260"/>
      <c r="O50" s="258"/>
      <c r="P50" s="258"/>
      <c r="Q50" s="259"/>
      <c r="R50" s="260"/>
      <c r="S50" s="258"/>
      <c r="T50" s="258"/>
      <c r="U50" s="261"/>
      <c r="V50" s="256" t="str">
        <f>IF(F50="","",IFERROR(INDEX(参加者名簿!$F$12:$F$111,MATCH(F50,参加者名簿!$C$12:$C$111,0))&amp;"　"&amp;INDEX(参加者名簿!$H$12:$H$111,MATCH(F50,参加者名簿!$C$12:$C$111,0)),IFERROR(INDEX(他団体選手登録票!$F$12:$F$31,MATCH(F50,他団体選手登録票!$C$12:$C$31,0))&amp;"　"&amp;INDEX(他団体選手登録票!$H$12:$H$31,MATCH(F50,他団体選手登録票!$C$12:$C$31,0)),"ERROR!!")))</f>
        <v/>
      </c>
      <c r="W50" s="254"/>
      <c r="X50" s="254"/>
      <c r="Y50" s="255"/>
      <c r="Z50" s="256" t="str">
        <f>IF(J50="","",IFERROR(INDEX(参加者名簿!$F$12:$F$111,MATCH(J50,参加者名簿!$C$12:$C$111,0))&amp;"　"&amp;INDEX(参加者名簿!$H$12:$H$111,MATCH(J50,参加者名簿!$C$12:$C$111,0)),IFERROR(INDEX(他団体選手登録票!$F$12:$F$31,MATCH(J50,他団体選手登録票!$C$12:$C$31,0))&amp;"　"&amp;INDEX(他団体選手登録票!$H$12:$H$31,MATCH(J50,他団体選手登録票!$C$12:$C$31,0)),"ERROR!!")))</f>
        <v/>
      </c>
      <c r="AA50" s="254"/>
      <c r="AB50" s="254"/>
      <c r="AC50" s="255"/>
      <c r="AD50" s="256" t="str">
        <f>IF(N50="","",IFERROR(INDEX(参加者名簿!$F$12:$F$111,MATCH(N50,参加者名簿!$C$12:$C$111,0))&amp;"　"&amp;INDEX(参加者名簿!$H$12:$H$111,MATCH(N50,参加者名簿!$C$12:$C$111,0)),IFERROR(INDEX(他団体選手登録票!$F$12:$F$31,MATCH(N50,他団体選手登録票!$C$12:$C$31,0))&amp;"　"&amp;INDEX(他団体選手登録票!$H$12:$H$31,MATCH(N50,他団体選手登録票!$C$12:$C$31,0)),"ERROR!!")))</f>
        <v/>
      </c>
      <c r="AE50" s="254"/>
      <c r="AF50" s="254"/>
      <c r="AG50" s="255"/>
      <c r="AH50" s="256" t="str">
        <f>IF(R50="","",IFERROR(INDEX(参加者名簿!$F$12:$F$111,MATCH(R50,参加者名簿!$C$12:$C$111,0))&amp;"　"&amp;INDEX(参加者名簿!$H$12:$H$111,MATCH(R50,参加者名簿!$C$12:$C$111,0)),IFERROR(INDEX(他団体選手登録票!$F$12:$F$31,MATCH(R50,他団体選手登録票!$C$12:$C$31,0))&amp;"　"&amp;INDEX(他団体選手登録票!$H$12:$H$31,MATCH(R50,他団体選手登録票!$C$12:$C$31,0)),"ERROR!!")))</f>
        <v/>
      </c>
      <c r="AI50" s="254"/>
      <c r="AJ50" s="254"/>
      <c r="AK50" s="255"/>
      <c r="AL50" s="93">
        <v>1</v>
      </c>
      <c r="AM50" s="253" t="str">
        <f>IFERROR(IF(COUNTIF(参加者名簿!$C$12:$C$111,F50),参加申込書本紙!$G$15,INDEX(他団体選手登録票!$J$12:$J$31,MATCH(F50,他団体選手登録票!$C$12:$C$31,0))),"")</f>
        <v/>
      </c>
      <c r="AN50" s="254"/>
      <c r="AO50" s="255"/>
      <c r="AP50" s="93">
        <v>2</v>
      </c>
      <c r="AQ50" s="253" t="str">
        <f>IFERROR(IF(COUNTIF(参加者名簿!$C$12:$C$111,J50),参加申込書本紙!$G$15,INDEX(他団体選手登録票!$J$12:$J$31,MATCH(J50,他団体選手登録票!$C$12:$C$31,0))),"")</f>
        <v/>
      </c>
      <c r="AR50" s="254"/>
      <c r="AS50" s="255"/>
      <c r="AT50" s="93">
        <v>3</v>
      </c>
      <c r="AU50" s="253" t="str">
        <f>IFERROR(IF(COUNTIF(参加者名簿!$C$12:$C$111,N50),参加申込書本紙!$G$15,INDEX(他団体選手登録票!$J$12:$J$31,MATCH(N50,他団体選手登録票!$C$12:$C$31,0))),"")</f>
        <v/>
      </c>
      <c r="AV50" s="254"/>
      <c r="AW50" s="255"/>
      <c r="AX50" s="93">
        <v>4</v>
      </c>
      <c r="AY50" s="253" t="str">
        <f>IFERROR(IF(COUNTIF(参加者名簿!$C$12:$C$111,R50),参加申込書本紙!$G$15,INDEX(他団体選手登録票!$J$12:$J$31,MATCH(R50,他団体選手登録票!$C$12:$C$31,0))),"")</f>
        <v/>
      </c>
      <c r="AZ50" s="254"/>
      <c r="BA50" s="255"/>
      <c r="BB50" s="7"/>
      <c r="BC50" s="94" t="str">
        <f>IF(BB50="免除",0,IF(BB50="相手方",0,IF(BB50="当方",COUNT(F50:U50),IF(BB50="個々",COUNTIF(AL50:BA50,参加申込書本紙!$G$15),""))))</f>
        <v/>
      </c>
      <c r="BD50" s="95"/>
      <c r="BE50" s="96"/>
      <c r="BF50" s="97"/>
      <c r="BG50" s="8"/>
    </row>
    <row r="51" spans="1:59" ht="21.65" customHeight="1" thickBot="1">
      <c r="A51" s="1"/>
      <c r="B51" s="89">
        <v>31</v>
      </c>
      <c r="C51" s="140"/>
      <c r="D51" s="6"/>
      <c r="E51" s="130"/>
      <c r="F51" s="297"/>
      <c r="G51" s="298"/>
      <c r="H51" s="298"/>
      <c r="I51" s="299"/>
      <c r="J51" s="260"/>
      <c r="K51" s="258"/>
      <c r="L51" s="258"/>
      <c r="M51" s="259"/>
      <c r="N51" s="260"/>
      <c r="O51" s="258"/>
      <c r="P51" s="258"/>
      <c r="Q51" s="259"/>
      <c r="R51" s="260"/>
      <c r="S51" s="258"/>
      <c r="T51" s="258"/>
      <c r="U51" s="261"/>
      <c r="V51" s="256" t="str">
        <f>IF(F51="","",IFERROR(INDEX(参加者名簿!$F$12:$F$111,MATCH(F51,参加者名簿!$C$12:$C$111,0))&amp;"　"&amp;INDEX(参加者名簿!$H$12:$H$111,MATCH(F51,参加者名簿!$C$12:$C$111,0)),IFERROR(INDEX(他団体選手登録票!$F$12:$F$31,MATCH(F51,他団体選手登録票!$C$12:$C$31,0))&amp;"　"&amp;INDEX(他団体選手登録票!$H$12:$H$31,MATCH(F51,他団体選手登録票!$C$12:$C$31,0)),"ERROR!!")))</f>
        <v/>
      </c>
      <c r="W51" s="254"/>
      <c r="X51" s="254"/>
      <c r="Y51" s="255"/>
      <c r="Z51" s="256" t="str">
        <f>IF(J51="","",IFERROR(INDEX(参加者名簿!$F$12:$F$111,MATCH(J51,参加者名簿!$C$12:$C$111,0))&amp;"　"&amp;INDEX(参加者名簿!$H$12:$H$111,MATCH(J51,参加者名簿!$C$12:$C$111,0)),IFERROR(INDEX(他団体選手登録票!$F$12:$F$31,MATCH(J51,他団体選手登録票!$C$12:$C$31,0))&amp;"　"&amp;INDEX(他団体選手登録票!$H$12:$H$31,MATCH(J51,他団体選手登録票!$C$12:$C$31,0)),"ERROR!!")))</f>
        <v/>
      </c>
      <c r="AA51" s="254"/>
      <c r="AB51" s="254"/>
      <c r="AC51" s="255"/>
      <c r="AD51" s="256" t="str">
        <f>IF(N51="","",IFERROR(INDEX(参加者名簿!$F$12:$F$111,MATCH(N51,参加者名簿!$C$12:$C$111,0))&amp;"　"&amp;INDEX(参加者名簿!$H$12:$H$111,MATCH(N51,参加者名簿!$C$12:$C$111,0)),IFERROR(INDEX(他団体選手登録票!$F$12:$F$31,MATCH(N51,他団体選手登録票!$C$12:$C$31,0))&amp;"　"&amp;INDEX(他団体選手登録票!$H$12:$H$31,MATCH(N51,他団体選手登録票!$C$12:$C$31,0)),"ERROR!!")))</f>
        <v/>
      </c>
      <c r="AE51" s="254"/>
      <c r="AF51" s="254"/>
      <c r="AG51" s="255"/>
      <c r="AH51" s="256" t="str">
        <f>IF(R51="","",IFERROR(INDEX(参加者名簿!$F$12:$F$111,MATCH(R51,参加者名簿!$C$12:$C$111,0))&amp;"　"&amp;INDEX(参加者名簿!$H$12:$H$111,MATCH(R51,参加者名簿!$C$12:$C$111,0)),IFERROR(INDEX(他団体選手登録票!$F$12:$F$31,MATCH(R51,他団体選手登録票!$C$12:$C$31,0))&amp;"　"&amp;INDEX(他団体選手登録票!$H$12:$H$31,MATCH(R51,他団体選手登録票!$C$12:$C$31,0)),"ERROR!!")))</f>
        <v/>
      </c>
      <c r="AI51" s="254"/>
      <c r="AJ51" s="254"/>
      <c r="AK51" s="255"/>
      <c r="AL51" s="93">
        <v>1</v>
      </c>
      <c r="AM51" s="253" t="str">
        <f>IFERROR(IF(COUNTIF(参加者名簿!$C$12:$C$111,F51),参加申込書本紙!$G$15,INDEX(他団体選手登録票!$J$12:$J$31,MATCH(F51,他団体選手登録票!$C$12:$C$31,0))),"")</f>
        <v/>
      </c>
      <c r="AN51" s="254"/>
      <c r="AO51" s="255"/>
      <c r="AP51" s="93">
        <v>2</v>
      </c>
      <c r="AQ51" s="253" t="str">
        <f>IFERROR(IF(COUNTIF(参加者名簿!$C$12:$C$111,J51),参加申込書本紙!$G$15,INDEX(他団体選手登録票!$J$12:$J$31,MATCH(J51,他団体選手登録票!$C$12:$C$31,0))),"")</f>
        <v/>
      </c>
      <c r="AR51" s="254"/>
      <c r="AS51" s="255"/>
      <c r="AT51" s="93">
        <v>3</v>
      </c>
      <c r="AU51" s="253" t="str">
        <f>IFERROR(IF(COUNTIF(参加者名簿!$C$12:$C$111,N51),参加申込書本紙!$G$15,INDEX(他団体選手登録票!$J$12:$J$31,MATCH(N51,他団体選手登録票!$C$12:$C$31,0))),"")</f>
        <v/>
      </c>
      <c r="AV51" s="254"/>
      <c r="AW51" s="255"/>
      <c r="AX51" s="93">
        <v>4</v>
      </c>
      <c r="AY51" s="253" t="str">
        <f>IFERROR(IF(COUNTIF(参加者名簿!$C$12:$C$111,R51),参加申込書本紙!$G$15,INDEX(他団体選手登録票!$J$12:$J$31,MATCH(R51,他団体選手登録票!$C$12:$C$31,0))),"")</f>
        <v/>
      </c>
      <c r="AZ51" s="254"/>
      <c r="BA51" s="255"/>
      <c r="BB51" s="7"/>
      <c r="BC51" s="94" t="str">
        <f>IF(BB51="免除",0,IF(BB51="相手方",0,IF(BB51="当方",COUNT(F51:U51),IF(BB51="個々",COUNTIF(AL51:BA51,参加申込書本紙!$G$15),""))))</f>
        <v/>
      </c>
      <c r="BD51" s="95"/>
      <c r="BE51" s="96"/>
      <c r="BF51" s="97"/>
      <c r="BG51" s="8"/>
    </row>
    <row r="52" spans="1:59" ht="21.65" customHeight="1" thickBot="1">
      <c r="A52" s="1"/>
      <c r="B52" s="89">
        <v>32</v>
      </c>
      <c r="C52" s="140"/>
      <c r="D52" s="6"/>
      <c r="E52" s="130"/>
      <c r="F52" s="297"/>
      <c r="G52" s="298"/>
      <c r="H52" s="298"/>
      <c r="I52" s="299"/>
      <c r="J52" s="260"/>
      <c r="K52" s="258"/>
      <c r="L52" s="258"/>
      <c r="M52" s="259"/>
      <c r="N52" s="260"/>
      <c r="O52" s="258"/>
      <c r="P52" s="258"/>
      <c r="Q52" s="259"/>
      <c r="R52" s="260"/>
      <c r="S52" s="258"/>
      <c r="T52" s="258"/>
      <c r="U52" s="261"/>
      <c r="V52" s="256" t="str">
        <f>IF(F52="","",IFERROR(INDEX(参加者名簿!$F$12:$F$111,MATCH(F52,参加者名簿!$C$12:$C$111,0))&amp;"　"&amp;INDEX(参加者名簿!$H$12:$H$111,MATCH(F52,参加者名簿!$C$12:$C$111,0)),IFERROR(INDEX(他団体選手登録票!$F$12:$F$31,MATCH(F52,他団体選手登録票!$C$12:$C$31,0))&amp;"　"&amp;INDEX(他団体選手登録票!$H$12:$H$31,MATCH(F52,他団体選手登録票!$C$12:$C$31,0)),"ERROR!!")))</f>
        <v/>
      </c>
      <c r="W52" s="254"/>
      <c r="X52" s="254"/>
      <c r="Y52" s="255"/>
      <c r="Z52" s="256" t="str">
        <f>IF(J52="","",IFERROR(INDEX(参加者名簿!$F$12:$F$111,MATCH(J52,参加者名簿!$C$12:$C$111,0))&amp;"　"&amp;INDEX(参加者名簿!$H$12:$H$111,MATCH(J52,参加者名簿!$C$12:$C$111,0)),IFERROR(INDEX(他団体選手登録票!$F$12:$F$31,MATCH(J52,他団体選手登録票!$C$12:$C$31,0))&amp;"　"&amp;INDEX(他団体選手登録票!$H$12:$H$31,MATCH(J52,他団体選手登録票!$C$12:$C$31,0)),"ERROR!!")))</f>
        <v/>
      </c>
      <c r="AA52" s="254"/>
      <c r="AB52" s="254"/>
      <c r="AC52" s="255"/>
      <c r="AD52" s="256" t="str">
        <f>IF(N52="","",IFERROR(INDEX(参加者名簿!$F$12:$F$111,MATCH(N52,参加者名簿!$C$12:$C$111,0))&amp;"　"&amp;INDEX(参加者名簿!$H$12:$H$111,MATCH(N52,参加者名簿!$C$12:$C$111,0)),IFERROR(INDEX(他団体選手登録票!$F$12:$F$31,MATCH(N52,他団体選手登録票!$C$12:$C$31,0))&amp;"　"&amp;INDEX(他団体選手登録票!$H$12:$H$31,MATCH(N52,他団体選手登録票!$C$12:$C$31,0)),"ERROR!!")))</f>
        <v/>
      </c>
      <c r="AE52" s="254"/>
      <c r="AF52" s="254"/>
      <c r="AG52" s="255"/>
      <c r="AH52" s="256" t="str">
        <f>IF(R52="","",IFERROR(INDEX(参加者名簿!$F$12:$F$111,MATCH(R52,参加者名簿!$C$12:$C$111,0))&amp;"　"&amp;INDEX(参加者名簿!$H$12:$H$111,MATCH(R52,参加者名簿!$C$12:$C$111,0)),IFERROR(INDEX(他団体選手登録票!$F$12:$F$31,MATCH(R52,他団体選手登録票!$C$12:$C$31,0))&amp;"　"&amp;INDEX(他団体選手登録票!$H$12:$H$31,MATCH(R52,他団体選手登録票!$C$12:$C$31,0)),"ERROR!!")))</f>
        <v/>
      </c>
      <c r="AI52" s="254"/>
      <c r="AJ52" s="254"/>
      <c r="AK52" s="255"/>
      <c r="AL52" s="93">
        <v>1</v>
      </c>
      <c r="AM52" s="253" t="str">
        <f>IFERROR(IF(COUNTIF(参加者名簿!$C$12:$C$111,F52),参加申込書本紙!$G$15,INDEX(他団体選手登録票!$J$12:$J$31,MATCH(F52,他団体選手登録票!$C$12:$C$31,0))),"")</f>
        <v/>
      </c>
      <c r="AN52" s="254"/>
      <c r="AO52" s="255"/>
      <c r="AP52" s="93">
        <v>2</v>
      </c>
      <c r="AQ52" s="253" t="str">
        <f>IFERROR(IF(COUNTIF(参加者名簿!$C$12:$C$111,J52),参加申込書本紙!$G$15,INDEX(他団体選手登録票!$J$12:$J$31,MATCH(J52,他団体選手登録票!$C$12:$C$31,0))),"")</f>
        <v/>
      </c>
      <c r="AR52" s="254"/>
      <c r="AS52" s="255"/>
      <c r="AT52" s="93">
        <v>3</v>
      </c>
      <c r="AU52" s="253" t="str">
        <f>IFERROR(IF(COUNTIF(参加者名簿!$C$12:$C$111,N52),参加申込書本紙!$G$15,INDEX(他団体選手登録票!$J$12:$J$31,MATCH(N52,他団体選手登録票!$C$12:$C$31,0))),"")</f>
        <v/>
      </c>
      <c r="AV52" s="254"/>
      <c r="AW52" s="255"/>
      <c r="AX52" s="93">
        <v>4</v>
      </c>
      <c r="AY52" s="253" t="str">
        <f>IFERROR(IF(COUNTIF(参加者名簿!$C$12:$C$111,R52),参加申込書本紙!$G$15,INDEX(他団体選手登録票!$J$12:$J$31,MATCH(R52,他団体選手登録票!$C$12:$C$31,0))),"")</f>
        <v/>
      </c>
      <c r="AZ52" s="254"/>
      <c r="BA52" s="255"/>
      <c r="BB52" s="7"/>
      <c r="BC52" s="94" t="str">
        <f>IF(BB52="免除",0,IF(BB52="相手方",0,IF(BB52="当方",COUNT(F52:U52),IF(BB52="個々",COUNTIF(AL52:BA52,参加申込書本紙!$G$15),""))))</f>
        <v/>
      </c>
      <c r="BD52" s="95"/>
      <c r="BE52" s="96"/>
      <c r="BF52" s="97"/>
      <c r="BG52" s="8"/>
    </row>
    <row r="53" spans="1:59" ht="21.65" customHeight="1" thickBot="1">
      <c r="A53" s="1"/>
      <c r="B53" s="89">
        <v>33</v>
      </c>
      <c r="C53" s="140"/>
      <c r="D53" s="6"/>
      <c r="E53" s="130"/>
      <c r="F53" s="297"/>
      <c r="G53" s="298"/>
      <c r="H53" s="298"/>
      <c r="I53" s="299"/>
      <c r="J53" s="260"/>
      <c r="K53" s="258"/>
      <c r="L53" s="258"/>
      <c r="M53" s="259"/>
      <c r="N53" s="260"/>
      <c r="O53" s="258"/>
      <c r="P53" s="258"/>
      <c r="Q53" s="259"/>
      <c r="R53" s="260"/>
      <c r="S53" s="258"/>
      <c r="T53" s="258"/>
      <c r="U53" s="261"/>
      <c r="V53" s="256" t="str">
        <f>IF(F53="","",IFERROR(INDEX(参加者名簿!$F$12:$F$111,MATCH(F53,参加者名簿!$C$12:$C$111,0))&amp;"　"&amp;INDEX(参加者名簿!$H$12:$H$111,MATCH(F53,参加者名簿!$C$12:$C$111,0)),IFERROR(INDEX(他団体選手登録票!$F$12:$F$31,MATCH(F53,他団体選手登録票!$C$12:$C$31,0))&amp;"　"&amp;INDEX(他団体選手登録票!$H$12:$H$31,MATCH(F53,他団体選手登録票!$C$12:$C$31,0)),"ERROR!!")))</f>
        <v/>
      </c>
      <c r="W53" s="254"/>
      <c r="X53" s="254"/>
      <c r="Y53" s="255"/>
      <c r="Z53" s="256" t="str">
        <f>IF(J53="","",IFERROR(INDEX(参加者名簿!$F$12:$F$111,MATCH(J53,参加者名簿!$C$12:$C$111,0))&amp;"　"&amp;INDEX(参加者名簿!$H$12:$H$111,MATCH(J53,参加者名簿!$C$12:$C$111,0)),IFERROR(INDEX(他団体選手登録票!$F$12:$F$31,MATCH(J53,他団体選手登録票!$C$12:$C$31,0))&amp;"　"&amp;INDEX(他団体選手登録票!$H$12:$H$31,MATCH(J53,他団体選手登録票!$C$12:$C$31,0)),"ERROR!!")))</f>
        <v/>
      </c>
      <c r="AA53" s="254"/>
      <c r="AB53" s="254"/>
      <c r="AC53" s="255"/>
      <c r="AD53" s="256" t="str">
        <f>IF(N53="","",IFERROR(INDEX(参加者名簿!$F$12:$F$111,MATCH(N53,参加者名簿!$C$12:$C$111,0))&amp;"　"&amp;INDEX(参加者名簿!$H$12:$H$111,MATCH(N53,参加者名簿!$C$12:$C$111,0)),IFERROR(INDEX(他団体選手登録票!$F$12:$F$31,MATCH(N53,他団体選手登録票!$C$12:$C$31,0))&amp;"　"&amp;INDEX(他団体選手登録票!$H$12:$H$31,MATCH(N53,他団体選手登録票!$C$12:$C$31,0)),"ERROR!!")))</f>
        <v/>
      </c>
      <c r="AE53" s="254"/>
      <c r="AF53" s="254"/>
      <c r="AG53" s="255"/>
      <c r="AH53" s="256" t="str">
        <f>IF(R53="","",IFERROR(INDEX(参加者名簿!$F$12:$F$111,MATCH(R53,参加者名簿!$C$12:$C$111,0))&amp;"　"&amp;INDEX(参加者名簿!$H$12:$H$111,MATCH(R53,参加者名簿!$C$12:$C$111,0)),IFERROR(INDEX(他団体選手登録票!$F$12:$F$31,MATCH(R53,他団体選手登録票!$C$12:$C$31,0))&amp;"　"&amp;INDEX(他団体選手登録票!$H$12:$H$31,MATCH(R53,他団体選手登録票!$C$12:$C$31,0)),"ERROR!!")))</f>
        <v/>
      </c>
      <c r="AI53" s="254"/>
      <c r="AJ53" s="254"/>
      <c r="AK53" s="255"/>
      <c r="AL53" s="93">
        <v>1</v>
      </c>
      <c r="AM53" s="253" t="str">
        <f>IFERROR(IF(COUNTIF(参加者名簿!$C$12:$C$111,F53),参加申込書本紙!$G$15,INDEX(他団体選手登録票!$J$12:$J$31,MATCH(F53,他団体選手登録票!$C$12:$C$31,0))),"")</f>
        <v/>
      </c>
      <c r="AN53" s="254"/>
      <c r="AO53" s="255"/>
      <c r="AP53" s="93">
        <v>2</v>
      </c>
      <c r="AQ53" s="253" t="str">
        <f>IFERROR(IF(COUNTIF(参加者名簿!$C$12:$C$111,J53),参加申込書本紙!$G$15,INDEX(他団体選手登録票!$J$12:$J$31,MATCH(J53,他団体選手登録票!$C$12:$C$31,0))),"")</f>
        <v/>
      </c>
      <c r="AR53" s="254"/>
      <c r="AS53" s="255"/>
      <c r="AT53" s="93">
        <v>3</v>
      </c>
      <c r="AU53" s="253" t="str">
        <f>IFERROR(IF(COUNTIF(参加者名簿!$C$12:$C$111,N53),参加申込書本紙!$G$15,INDEX(他団体選手登録票!$J$12:$J$31,MATCH(N53,他団体選手登録票!$C$12:$C$31,0))),"")</f>
        <v/>
      </c>
      <c r="AV53" s="254"/>
      <c r="AW53" s="255"/>
      <c r="AX53" s="93">
        <v>4</v>
      </c>
      <c r="AY53" s="253" t="str">
        <f>IFERROR(IF(COUNTIF(参加者名簿!$C$12:$C$111,R53),参加申込書本紙!$G$15,INDEX(他団体選手登録票!$J$12:$J$31,MATCH(R53,他団体選手登録票!$C$12:$C$31,0))),"")</f>
        <v/>
      </c>
      <c r="AZ53" s="254"/>
      <c r="BA53" s="255"/>
      <c r="BB53" s="7"/>
      <c r="BC53" s="94" t="str">
        <f>IF(BB53="免除",0,IF(BB53="相手方",0,IF(BB53="当方",COUNT(F53:U53),IF(BB53="個々",COUNTIF(AL53:BA53,参加申込書本紙!$G$15),""))))</f>
        <v/>
      </c>
      <c r="BD53" s="95"/>
      <c r="BE53" s="96"/>
      <c r="BF53" s="97"/>
      <c r="BG53" s="8"/>
    </row>
    <row r="54" spans="1:59" ht="21.65" customHeight="1" thickBot="1">
      <c r="A54" s="1"/>
      <c r="B54" s="89">
        <v>34</v>
      </c>
      <c r="C54" s="140"/>
      <c r="D54" s="6"/>
      <c r="E54" s="130"/>
      <c r="F54" s="297"/>
      <c r="G54" s="298"/>
      <c r="H54" s="298"/>
      <c r="I54" s="299"/>
      <c r="J54" s="260"/>
      <c r="K54" s="258"/>
      <c r="L54" s="258"/>
      <c r="M54" s="259"/>
      <c r="N54" s="260"/>
      <c r="O54" s="258"/>
      <c r="P54" s="258"/>
      <c r="Q54" s="259"/>
      <c r="R54" s="260"/>
      <c r="S54" s="258"/>
      <c r="T54" s="258"/>
      <c r="U54" s="261"/>
      <c r="V54" s="256" t="str">
        <f>IF(F54="","",IFERROR(INDEX(参加者名簿!$F$12:$F$111,MATCH(F54,参加者名簿!$C$12:$C$111,0))&amp;"　"&amp;INDEX(参加者名簿!$H$12:$H$111,MATCH(F54,参加者名簿!$C$12:$C$111,0)),IFERROR(INDEX(他団体選手登録票!$F$12:$F$31,MATCH(F54,他団体選手登録票!$C$12:$C$31,0))&amp;"　"&amp;INDEX(他団体選手登録票!$H$12:$H$31,MATCH(F54,他団体選手登録票!$C$12:$C$31,0)),"ERROR!!")))</f>
        <v/>
      </c>
      <c r="W54" s="254"/>
      <c r="X54" s="254"/>
      <c r="Y54" s="255"/>
      <c r="Z54" s="256" t="str">
        <f>IF(J54="","",IFERROR(INDEX(参加者名簿!$F$12:$F$111,MATCH(J54,参加者名簿!$C$12:$C$111,0))&amp;"　"&amp;INDEX(参加者名簿!$H$12:$H$111,MATCH(J54,参加者名簿!$C$12:$C$111,0)),IFERROR(INDEX(他団体選手登録票!$F$12:$F$31,MATCH(J54,他団体選手登録票!$C$12:$C$31,0))&amp;"　"&amp;INDEX(他団体選手登録票!$H$12:$H$31,MATCH(J54,他団体選手登録票!$C$12:$C$31,0)),"ERROR!!")))</f>
        <v/>
      </c>
      <c r="AA54" s="254"/>
      <c r="AB54" s="254"/>
      <c r="AC54" s="255"/>
      <c r="AD54" s="256" t="str">
        <f>IF(N54="","",IFERROR(INDEX(参加者名簿!$F$12:$F$111,MATCH(N54,参加者名簿!$C$12:$C$111,0))&amp;"　"&amp;INDEX(参加者名簿!$H$12:$H$111,MATCH(N54,参加者名簿!$C$12:$C$111,0)),IFERROR(INDEX(他団体選手登録票!$F$12:$F$31,MATCH(N54,他団体選手登録票!$C$12:$C$31,0))&amp;"　"&amp;INDEX(他団体選手登録票!$H$12:$H$31,MATCH(N54,他団体選手登録票!$C$12:$C$31,0)),"ERROR!!")))</f>
        <v/>
      </c>
      <c r="AE54" s="254"/>
      <c r="AF54" s="254"/>
      <c r="AG54" s="255"/>
      <c r="AH54" s="256" t="str">
        <f>IF(R54="","",IFERROR(INDEX(参加者名簿!$F$12:$F$111,MATCH(R54,参加者名簿!$C$12:$C$111,0))&amp;"　"&amp;INDEX(参加者名簿!$H$12:$H$111,MATCH(R54,参加者名簿!$C$12:$C$111,0)),IFERROR(INDEX(他団体選手登録票!$F$12:$F$31,MATCH(R54,他団体選手登録票!$C$12:$C$31,0))&amp;"　"&amp;INDEX(他団体選手登録票!$H$12:$H$31,MATCH(R54,他団体選手登録票!$C$12:$C$31,0)),"ERROR!!")))</f>
        <v/>
      </c>
      <c r="AI54" s="254"/>
      <c r="AJ54" s="254"/>
      <c r="AK54" s="255"/>
      <c r="AL54" s="93">
        <v>1</v>
      </c>
      <c r="AM54" s="253" t="str">
        <f>IFERROR(IF(COUNTIF(参加者名簿!$C$12:$C$111,F54),参加申込書本紙!$G$15,INDEX(他団体選手登録票!$J$12:$J$31,MATCH(F54,他団体選手登録票!$C$12:$C$31,0))),"")</f>
        <v/>
      </c>
      <c r="AN54" s="254"/>
      <c r="AO54" s="255"/>
      <c r="AP54" s="93">
        <v>2</v>
      </c>
      <c r="AQ54" s="253" t="str">
        <f>IFERROR(IF(COUNTIF(参加者名簿!$C$12:$C$111,J54),参加申込書本紙!$G$15,INDEX(他団体選手登録票!$J$12:$J$31,MATCH(J54,他団体選手登録票!$C$12:$C$31,0))),"")</f>
        <v/>
      </c>
      <c r="AR54" s="254"/>
      <c r="AS54" s="255"/>
      <c r="AT54" s="93">
        <v>3</v>
      </c>
      <c r="AU54" s="253" t="str">
        <f>IFERROR(IF(COUNTIF(参加者名簿!$C$12:$C$111,N54),参加申込書本紙!$G$15,INDEX(他団体選手登録票!$J$12:$J$31,MATCH(N54,他団体選手登録票!$C$12:$C$31,0))),"")</f>
        <v/>
      </c>
      <c r="AV54" s="254"/>
      <c r="AW54" s="255"/>
      <c r="AX54" s="93">
        <v>4</v>
      </c>
      <c r="AY54" s="253" t="str">
        <f>IFERROR(IF(COUNTIF(参加者名簿!$C$12:$C$111,R54),参加申込書本紙!$G$15,INDEX(他団体選手登録票!$J$12:$J$31,MATCH(R54,他団体選手登録票!$C$12:$C$31,0))),"")</f>
        <v/>
      </c>
      <c r="AZ54" s="254"/>
      <c r="BA54" s="255"/>
      <c r="BB54" s="7"/>
      <c r="BC54" s="94" t="str">
        <f>IF(BB54="免除",0,IF(BB54="相手方",0,IF(BB54="当方",COUNT(F54:U54),IF(BB54="個々",COUNTIF(AL54:BA54,参加申込書本紙!$G$15),""))))</f>
        <v/>
      </c>
      <c r="BD54" s="95"/>
      <c r="BE54" s="96"/>
      <c r="BF54" s="97"/>
      <c r="BG54" s="8"/>
    </row>
    <row r="55" spans="1:59" ht="21.65" customHeight="1" thickBot="1">
      <c r="A55" s="1"/>
      <c r="B55" s="89">
        <v>35</v>
      </c>
      <c r="C55" s="140"/>
      <c r="D55" s="6"/>
      <c r="E55" s="130"/>
      <c r="F55" s="297"/>
      <c r="G55" s="298"/>
      <c r="H55" s="298"/>
      <c r="I55" s="299"/>
      <c r="J55" s="260"/>
      <c r="K55" s="258"/>
      <c r="L55" s="258"/>
      <c r="M55" s="259"/>
      <c r="N55" s="260"/>
      <c r="O55" s="258"/>
      <c r="P55" s="258"/>
      <c r="Q55" s="259"/>
      <c r="R55" s="260"/>
      <c r="S55" s="258"/>
      <c r="T55" s="258"/>
      <c r="U55" s="261"/>
      <c r="V55" s="256" t="str">
        <f>IF(F55="","",IFERROR(INDEX(参加者名簿!$F$12:$F$111,MATCH(F55,参加者名簿!$C$12:$C$111,0))&amp;"　"&amp;INDEX(参加者名簿!$H$12:$H$111,MATCH(F55,参加者名簿!$C$12:$C$111,0)),IFERROR(INDEX(他団体選手登録票!$F$12:$F$31,MATCH(F55,他団体選手登録票!$C$12:$C$31,0))&amp;"　"&amp;INDEX(他団体選手登録票!$H$12:$H$31,MATCH(F55,他団体選手登録票!$C$12:$C$31,0)),"ERROR!!")))</f>
        <v/>
      </c>
      <c r="W55" s="254"/>
      <c r="X55" s="254"/>
      <c r="Y55" s="255"/>
      <c r="Z55" s="256" t="str">
        <f>IF(J55="","",IFERROR(INDEX(参加者名簿!$F$12:$F$111,MATCH(J55,参加者名簿!$C$12:$C$111,0))&amp;"　"&amp;INDEX(参加者名簿!$H$12:$H$111,MATCH(J55,参加者名簿!$C$12:$C$111,0)),IFERROR(INDEX(他団体選手登録票!$F$12:$F$31,MATCH(J55,他団体選手登録票!$C$12:$C$31,0))&amp;"　"&amp;INDEX(他団体選手登録票!$H$12:$H$31,MATCH(J55,他団体選手登録票!$C$12:$C$31,0)),"ERROR!!")))</f>
        <v/>
      </c>
      <c r="AA55" s="254"/>
      <c r="AB55" s="254"/>
      <c r="AC55" s="255"/>
      <c r="AD55" s="256" t="str">
        <f>IF(N55="","",IFERROR(INDEX(参加者名簿!$F$12:$F$111,MATCH(N55,参加者名簿!$C$12:$C$111,0))&amp;"　"&amp;INDEX(参加者名簿!$H$12:$H$111,MATCH(N55,参加者名簿!$C$12:$C$111,0)),IFERROR(INDEX(他団体選手登録票!$F$12:$F$31,MATCH(N55,他団体選手登録票!$C$12:$C$31,0))&amp;"　"&amp;INDEX(他団体選手登録票!$H$12:$H$31,MATCH(N55,他団体選手登録票!$C$12:$C$31,0)),"ERROR!!")))</f>
        <v/>
      </c>
      <c r="AE55" s="254"/>
      <c r="AF55" s="254"/>
      <c r="AG55" s="255"/>
      <c r="AH55" s="256" t="str">
        <f>IF(R55="","",IFERROR(INDEX(参加者名簿!$F$12:$F$111,MATCH(R55,参加者名簿!$C$12:$C$111,0))&amp;"　"&amp;INDEX(参加者名簿!$H$12:$H$111,MATCH(R55,参加者名簿!$C$12:$C$111,0)),IFERROR(INDEX(他団体選手登録票!$F$12:$F$31,MATCH(R55,他団体選手登録票!$C$12:$C$31,0))&amp;"　"&amp;INDEX(他団体選手登録票!$H$12:$H$31,MATCH(R55,他団体選手登録票!$C$12:$C$31,0)),"ERROR!!")))</f>
        <v/>
      </c>
      <c r="AI55" s="254"/>
      <c r="AJ55" s="254"/>
      <c r="AK55" s="255"/>
      <c r="AL55" s="93">
        <v>1</v>
      </c>
      <c r="AM55" s="253" t="str">
        <f>IFERROR(IF(COUNTIF(参加者名簿!$C$12:$C$111,F55),参加申込書本紙!$G$15,INDEX(他団体選手登録票!$J$12:$J$31,MATCH(F55,他団体選手登録票!$C$12:$C$31,0))),"")</f>
        <v/>
      </c>
      <c r="AN55" s="254"/>
      <c r="AO55" s="255"/>
      <c r="AP55" s="93">
        <v>2</v>
      </c>
      <c r="AQ55" s="253" t="str">
        <f>IFERROR(IF(COUNTIF(参加者名簿!$C$12:$C$111,J55),参加申込書本紙!$G$15,INDEX(他団体選手登録票!$J$12:$J$31,MATCH(J55,他団体選手登録票!$C$12:$C$31,0))),"")</f>
        <v/>
      </c>
      <c r="AR55" s="254"/>
      <c r="AS55" s="255"/>
      <c r="AT55" s="93">
        <v>3</v>
      </c>
      <c r="AU55" s="253" t="str">
        <f>IFERROR(IF(COUNTIF(参加者名簿!$C$12:$C$111,N55),参加申込書本紙!$G$15,INDEX(他団体選手登録票!$J$12:$J$31,MATCH(N55,他団体選手登録票!$C$12:$C$31,0))),"")</f>
        <v/>
      </c>
      <c r="AV55" s="254"/>
      <c r="AW55" s="255"/>
      <c r="AX55" s="93">
        <v>4</v>
      </c>
      <c r="AY55" s="253" t="str">
        <f>IFERROR(IF(COUNTIF(参加者名簿!$C$12:$C$111,R55),参加申込書本紙!$G$15,INDEX(他団体選手登録票!$J$12:$J$31,MATCH(R55,他団体選手登録票!$C$12:$C$31,0))),"")</f>
        <v/>
      </c>
      <c r="AZ55" s="254"/>
      <c r="BA55" s="255"/>
      <c r="BB55" s="7"/>
      <c r="BC55" s="94" t="str">
        <f>IF(BB55="免除",0,IF(BB55="相手方",0,IF(BB55="当方",COUNT(F55:U55),IF(BB55="個々",COUNTIF(AL55:BA55,参加申込書本紙!$G$15),""))))</f>
        <v/>
      </c>
      <c r="BD55" s="95"/>
      <c r="BE55" s="96"/>
      <c r="BF55" s="97"/>
      <c r="BG55" s="8"/>
    </row>
    <row r="56" spans="1:59" ht="21.65" customHeight="1" thickBot="1">
      <c r="A56" s="1"/>
      <c r="B56" s="89">
        <v>36</v>
      </c>
      <c r="C56" s="140"/>
      <c r="D56" s="6"/>
      <c r="E56" s="130"/>
      <c r="F56" s="297"/>
      <c r="G56" s="298"/>
      <c r="H56" s="298"/>
      <c r="I56" s="299"/>
      <c r="J56" s="260"/>
      <c r="K56" s="258"/>
      <c r="L56" s="258"/>
      <c r="M56" s="259"/>
      <c r="N56" s="260"/>
      <c r="O56" s="258"/>
      <c r="P56" s="258"/>
      <c r="Q56" s="259"/>
      <c r="R56" s="260"/>
      <c r="S56" s="258"/>
      <c r="T56" s="258"/>
      <c r="U56" s="261"/>
      <c r="V56" s="256" t="str">
        <f>IF(F56="","",IFERROR(INDEX(参加者名簿!$F$12:$F$111,MATCH(F56,参加者名簿!$C$12:$C$111,0))&amp;"　"&amp;INDEX(参加者名簿!$H$12:$H$111,MATCH(F56,参加者名簿!$C$12:$C$111,0)),IFERROR(INDEX(他団体選手登録票!$F$12:$F$31,MATCH(F56,他団体選手登録票!$C$12:$C$31,0))&amp;"　"&amp;INDEX(他団体選手登録票!$H$12:$H$31,MATCH(F56,他団体選手登録票!$C$12:$C$31,0)),"ERROR!!")))</f>
        <v/>
      </c>
      <c r="W56" s="254"/>
      <c r="X56" s="254"/>
      <c r="Y56" s="255"/>
      <c r="Z56" s="256" t="str">
        <f>IF(J56="","",IFERROR(INDEX(参加者名簿!$F$12:$F$111,MATCH(J56,参加者名簿!$C$12:$C$111,0))&amp;"　"&amp;INDEX(参加者名簿!$H$12:$H$111,MATCH(J56,参加者名簿!$C$12:$C$111,0)),IFERROR(INDEX(他団体選手登録票!$F$12:$F$31,MATCH(J56,他団体選手登録票!$C$12:$C$31,0))&amp;"　"&amp;INDEX(他団体選手登録票!$H$12:$H$31,MATCH(J56,他団体選手登録票!$C$12:$C$31,0)),"ERROR!!")))</f>
        <v/>
      </c>
      <c r="AA56" s="254"/>
      <c r="AB56" s="254"/>
      <c r="AC56" s="255"/>
      <c r="AD56" s="256" t="str">
        <f>IF(N56="","",IFERROR(INDEX(参加者名簿!$F$12:$F$111,MATCH(N56,参加者名簿!$C$12:$C$111,0))&amp;"　"&amp;INDEX(参加者名簿!$H$12:$H$111,MATCH(N56,参加者名簿!$C$12:$C$111,0)),IFERROR(INDEX(他団体選手登録票!$F$12:$F$31,MATCH(N56,他団体選手登録票!$C$12:$C$31,0))&amp;"　"&amp;INDEX(他団体選手登録票!$H$12:$H$31,MATCH(N56,他団体選手登録票!$C$12:$C$31,0)),"ERROR!!")))</f>
        <v/>
      </c>
      <c r="AE56" s="254"/>
      <c r="AF56" s="254"/>
      <c r="AG56" s="255"/>
      <c r="AH56" s="256" t="str">
        <f>IF(R56="","",IFERROR(INDEX(参加者名簿!$F$12:$F$111,MATCH(R56,参加者名簿!$C$12:$C$111,0))&amp;"　"&amp;INDEX(参加者名簿!$H$12:$H$111,MATCH(R56,参加者名簿!$C$12:$C$111,0)),IFERROR(INDEX(他団体選手登録票!$F$12:$F$31,MATCH(R56,他団体選手登録票!$C$12:$C$31,0))&amp;"　"&amp;INDEX(他団体選手登録票!$H$12:$H$31,MATCH(R56,他団体選手登録票!$C$12:$C$31,0)),"ERROR!!")))</f>
        <v/>
      </c>
      <c r="AI56" s="254"/>
      <c r="AJ56" s="254"/>
      <c r="AK56" s="255"/>
      <c r="AL56" s="93">
        <v>1</v>
      </c>
      <c r="AM56" s="253" t="str">
        <f>IFERROR(IF(COUNTIF(参加者名簿!$C$12:$C$111,F56),参加申込書本紙!$G$15,INDEX(他団体選手登録票!$J$12:$J$31,MATCH(F56,他団体選手登録票!$C$12:$C$31,0))),"")</f>
        <v/>
      </c>
      <c r="AN56" s="254"/>
      <c r="AO56" s="255"/>
      <c r="AP56" s="93">
        <v>2</v>
      </c>
      <c r="AQ56" s="253" t="str">
        <f>IFERROR(IF(COUNTIF(参加者名簿!$C$12:$C$111,J56),参加申込書本紙!$G$15,INDEX(他団体選手登録票!$J$12:$J$31,MATCH(J56,他団体選手登録票!$C$12:$C$31,0))),"")</f>
        <v/>
      </c>
      <c r="AR56" s="254"/>
      <c r="AS56" s="255"/>
      <c r="AT56" s="93">
        <v>3</v>
      </c>
      <c r="AU56" s="253" t="str">
        <f>IFERROR(IF(COUNTIF(参加者名簿!$C$12:$C$111,N56),参加申込書本紙!$G$15,INDEX(他団体選手登録票!$J$12:$J$31,MATCH(N56,他団体選手登録票!$C$12:$C$31,0))),"")</f>
        <v/>
      </c>
      <c r="AV56" s="254"/>
      <c r="AW56" s="255"/>
      <c r="AX56" s="93">
        <v>4</v>
      </c>
      <c r="AY56" s="253" t="str">
        <f>IFERROR(IF(COUNTIF(参加者名簿!$C$12:$C$111,R56),参加申込書本紙!$G$15,INDEX(他団体選手登録票!$J$12:$J$31,MATCH(R56,他団体選手登録票!$C$12:$C$31,0))),"")</f>
        <v/>
      </c>
      <c r="AZ56" s="254"/>
      <c r="BA56" s="255"/>
      <c r="BB56" s="7"/>
      <c r="BC56" s="94" t="str">
        <f>IF(BB56="免除",0,IF(BB56="相手方",0,IF(BB56="当方",COUNT(F56:U56),IF(BB56="個々",COUNTIF(AL56:BA56,参加申込書本紙!$G$15),""))))</f>
        <v/>
      </c>
      <c r="BD56" s="95"/>
      <c r="BE56" s="96"/>
      <c r="BF56" s="97"/>
      <c r="BG56" s="8"/>
    </row>
    <row r="57" spans="1:59" ht="21.65" customHeight="1" thickBot="1">
      <c r="A57" s="1"/>
      <c r="B57" s="89">
        <v>37</v>
      </c>
      <c r="C57" s="140"/>
      <c r="D57" s="6"/>
      <c r="E57" s="130"/>
      <c r="F57" s="297"/>
      <c r="G57" s="298"/>
      <c r="H57" s="298"/>
      <c r="I57" s="299"/>
      <c r="J57" s="260"/>
      <c r="K57" s="258"/>
      <c r="L57" s="258"/>
      <c r="M57" s="259"/>
      <c r="N57" s="260"/>
      <c r="O57" s="258"/>
      <c r="P57" s="258"/>
      <c r="Q57" s="259"/>
      <c r="R57" s="260"/>
      <c r="S57" s="258"/>
      <c r="T57" s="258"/>
      <c r="U57" s="261"/>
      <c r="V57" s="256" t="str">
        <f>IF(F57="","",IFERROR(INDEX(参加者名簿!$F$12:$F$111,MATCH(F57,参加者名簿!$C$12:$C$111,0))&amp;"　"&amp;INDEX(参加者名簿!$H$12:$H$111,MATCH(F57,参加者名簿!$C$12:$C$111,0)),IFERROR(INDEX(他団体選手登録票!$F$12:$F$31,MATCH(F57,他団体選手登録票!$C$12:$C$31,0))&amp;"　"&amp;INDEX(他団体選手登録票!$H$12:$H$31,MATCH(F57,他団体選手登録票!$C$12:$C$31,0)),"ERROR!!")))</f>
        <v/>
      </c>
      <c r="W57" s="254"/>
      <c r="X57" s="254"/>
      <c r="Y57" s="255"/>
      <c r="Z57" s="256" t="str">
        <f>IF(J57="","",IFERROR(INDEX(参加者名簿!$F$12:$F$111,MATCH(J57,参加者名簿!$C$12:$C$111,0))&amp;"　"&amp;INDEX(参加者名簿!$H$12:$H$111,MATCH(J57,参加者名簿!$C$12:$C$111,0)),IFERROR(INDEX(他団体選手登録票!$F$12:$F$31,MATCH(J57,他団体選手登録票!$C$12:$C$31,0))&amp;"　"&amp;INDEX(他団体選手登録票!$H$12:$H$31,MATCH(J57,他団体選手登録票!$C$12:$C$31,0)),"ERROR!!")))</f>
        <v/>
      </c>
      <c r="AA57" s="254"/>
      <c r="AB57" s="254"/>
      <c r="AC57" s="255"/>
      <c r="AD57" s="256" t="str">
        <f>IF(N57="","",IFERROR(INDEX(参加者名簿!$F$12:$F$111,MATCH(N57,参加者名簿!$C$12:$C$111,0))&amp;"　"&amp;INDEX(参加者名簿!$H$12:$H$111,MATCH(N57,参加者名簿!$C$12:$C$111,0)),IFERROR(INDEX(他団体選手登録票!$F$12:$F$31,MATCH(N57,他団体選手登録票!$C$12:$C$31,0))&amp;"　"&amp;INDEX(他団体選手登録票!$H$12:$H$31,MATCH(N57,他団体選手登録票!$C$12:$C$31,0)),"ERROR!!")))</f>
        <v/>
      </c>
      <c r="AE57" s="254"/>
      <c r="AF57" s="254"/>
      <c r="AG57" s="255"/>
      <c r="AH57" s="256" t="str">
        <f>IF(R57="","",IFERROR(INDEX(参加者名簿!$F$12:$F$111,MATCH(R57,参加者名簿!$C$12:$C$111,0))&amp;"　"&amp;INDEX(参加者名簿!$H$12:$H$111,MATCH(R57,参加者名簿!$C$12:$C$111,0)),IFERROR(INDEX(他団体選手登録票!$F$12:$F$31,MATCH(R57,他団体選手登録票!$C$12:$C$31,0))&amp;"　"&amp;INDEX(他団体選手登録票!$H$12:$H$31,MATCH(R57,他団体選手登録票!$C$12:$C$31,0)),"ERROR!!")))</f>
        <v/>
      </c>
      <c r="AI57" s="254"/>
      <c r="AJ57" s="254"/>
      <c r="AK57" s="255"/>
      <c r="AL57" s="93">
        <v>1</v>
      </c>
      <c r="AM57" s="253" t="str">
        <f>IFERROR(IF(COUNTIF(参加者名簿!$C$12:$C$111,F57),参加申込書本紙!$G$15,INDEX(他団体選手登録票!$J$12:$J$31,MATCH(F57,他団体選手登録票!$C$12:$C$31,0))),"")</f>
        <v/>
      </c>
      <c r="AN57" s="254"/>
      <c r="AO57" s="255"/>
      <c r="AP57" s="93">
        <v>2</v>
      </c>
      <c r="AQ57" s="253" t="str">
        <f>IFERROR(IF(COUNTIF(参加者名簿!$C$12:$C$111,J57),参加申込書本紙!$G$15,INDEX(他団体選手登録票!$J$12:$J$31,MATCH(J57,他団体選手登録票!$C$12:$C$31,0))),"")</f>
        <v/>
      </c>
      <c r="AR57" s="254"/>
      <c r="AS57" s="255"/>
      <c r="AT57" s="93">
        <v>3</v>
      </c>
      <c r="AU57" s="253" t="str">
        <f>IFERROR(IF(COUNTIF(参加者名簿!$C$12:$C$111,N57),参加申込書本紙!$G$15,INDEX(他団体選手登録票!$J$12:$J$31,MATCH(N57,他団体選手登録票!$C$12:$C$31,0))),"")</f>
        <v/>
      </c>
      <c r="AV57" s="254"/>
      <c r="AW57" s="255"/>
      <c r="AX57" s="93">
        <v>4</v>
      </c>
      <c r="AY57" s="253" t="str">
        <f>IFERROR(IF(COUNTIF(参加者名簿!$C$12:$C$111,R57),参加申込書本紙!$G$15,INDEX(他団体選手登録票!$J$12:$J$31,MATCH(R57,他団体選手登録票!$C$12:$C$31,0))),"")</f>
        <v/>
      </c>
      <c r="AZ57" s="254"/>
      <c r="BA57" s="255"/>
      <c r="BB57" s="7"/>
      <c r="BC57" s="94" t="str">
        <f>IF(BB57="免除",0,IF(BB57="相手方",0,IF(BB57="当方",COUNT(F57:U57),IF(BB57="個々",COUNTIF(AL57:BA57,参加申込書本紙!$G$15),""))))</f>
        <v/>
      </c>
      <c r="BD57" s="95"/>
      <c r="BE57" s="96"/>
      <c r="BF57" s="97"/>
      <c r="BG57" s="8"/>
    </row>
    <row r="58" spans="1:59" ht="21.65" customHeight="1" thickBot="1">
      <c r="A58" s="1"/>
      <c r="B58" s="89">
        <v>38</v>
      </c>
      <c r="C58" s="140"/>
      <c r="D58" s="6"/>
      <c r="E58" s="130"/>
      <c r="F58" s="297"/>
      <c r="G58" s="298"/>
      <c r="H58" s="298"/>
      <c r="I58" s="299"/>
      <c r="J58" s="260"/>
      <c r="K58" s="258"/>
      <c r="L58" s="258"/>
      <c r="M58" s="259"/>
      <c r="N58" s="260"/>
      <c r="O58" s="258"/>
      <c r="P58" s="258"/>
      <c r="Q58" s="259"/>
      <c r="R58" s="260"/>
      <c r="S58" s="258"/>
      <c r="T58" s="258"/>
      <c r="U58" s="261"/>
      <c r="V58" s="256" t="str">
        <f>IF(F58="","",IFERROR(INDEX(参加者名簿!$F$12:$F$111,MATCH(F58,参加者名簿!$C$12:$C$111,0))&amp;"　"&amp;INDEX(参加者名簿!$H$12:$H$111,MATCH(F58,参加者名簿!$C$12:$C$111,0)),IFERROR(INDEX(他団体選手登録票!$F$12:$F$31,MATCH(F58,他団体選手登録票!$C$12:$C$31,0))&amp;"　"&amp;INDEX(他団体選手登録票!$H$12:$H$31,MATCH(F58,他団体選手登録票!$C$12:$C$31,0)),"ERROR!!")))</f>
        <v/>
      </c>
      <c r="W58" s="254"/>
      <c r="X58" s="254"/>
      <c r="Y58" s="255"/>
      <c r="Z58" s="256" t="str">
        <f>IF(J58="","",IFERROR(INDEX(参加者名簿!$F$12:$F$111,MATCH(J58,参加者名簿!$C$12:$C$111,0))&amp;"　"&amp;INDEX(参加者名簿!$H$12:$H$111,MATCH(J58,参加者名簿!$C$12:$C$111,0)),IFERROR(INDEX(他団体選手登録票!$F$12:$F$31,MATCH(J58,他団体選手登録票!$C$12:$C$31,0))&amp;"　"&amp;INDEX(他団体選手登録票!$H$12:$H$31,MATCH(J58,他団体選手登録票!$C$12:$C$31,0)),"ERROR!!")))</f>
        <v/>
      </c>
      <c r="AA58" s="254"/>
      <c r="AB58" s="254"/>
      <c r="AC58" s="255"/>
      <c r="AD58" s="256" t="str">
        <f>IF(N58="","",IFERROR(INDEX(参加者名簿!$F$12:$F$111,MATCH(N58,参加者名簿!$C$12:$C$111,0))&amp;"　"&amp;INDEX(参加者名簿!$H$12:$H$111,MATCH(N58,参加者名簿!$C$12:$C$111,0)),IFERROR(INDEX(他団体選手登録票!$F$12:$F$31,MATCH(N58,他団体選手登録票!$C$12:$C$31,0))&amp;"　"&amp;INDEX(他団体選手登録票!$H$12:$H$31,MATCH(N58,他団体選手登録票!$C$12:$C$31,0)),"ERROR!!")))</f>
        <v/>
      </c>
      <c r="AE58" s="254"/>
      <c r="AF58" s="254"/>
      <c r="AG58" s="255"/>
      <c r="AH58" s="256" t="str">
        <f>IF(R58="","",IFERROR(INDEX(参加者名簿!$F$12:$F$111,MATCH(R58,参加者名簿!$C$12:$C$111,0))&amp;"　"&amp;INDEX(参加者名簿!$H$12:$H$111,MATCH(R58,参加者名簿!$C$12:$C$111,0)),IFERROR(INDEX(他団体選手登録票!$F$12:$F$31,MATCH(R58,他団体選手登録票!$C$12:$C$31,0))&amp;"　"&amp;INDEX(他団体選手登録票!$H$12:$H$31,MATCH(R58,他団体選手登録票!$C$12:$C$31,0)),"ERROR!!")))</f>
        <v/>
      </c>
      <c r="AI58" s="254"/>
      <c r="AJ58" s="254"/>
      <c r="AK58" s="255"/>
      <c r="AL58" s="93">
        <v>1</v>
      </c>
      <c r="AM58" s="253" t="str">
        <f>IFERROR(IF(COUNTIF(参加者名簿!$C$12:$C$111,F58),参加申込書本紙!$G$15,INDEX(他団体選手登録票!$J$12:$J$31,MATCH(F58,他団体選手登録票!$C$12:$C$31,0))),"")</f>
        <v/>
      </c>
      <c r="AN58" s="254"/>
      <c r="AO58" s="255"/>
      <c r="AP58" s="93">
        <v>2</v>
      </c>
      <c r="AQ58" s="253" t="str">
        <f>IFERROR(IF(COUNTIF(参加者名簿!$C$12:$C$111,J58),参加申込書本紙!$G$15,INDEX(他団体選手登録票!$J$12:$J$31,MATCH(J58,他団体選手登録票!$C$12:$C$31,0))),"")</f>
        <v/>
      </c>
      <c r="AR58" s="254"/>
      <c r="AS58" s="255"/>
      <c r="AT58" s="93">
        <v>3</v>
      </c>
      <c r="AU58" s="253" t="str">
        <f>IFERROR(IF(COUNTIF(参加者名簿!$C$12:$C$111,N58),参加申込書本紙!$G$15,INDEX(他団体選手登録票!$J$12:$J$31,MATCH(N58,他団体選手登録票!$C$12:$C$31,0))),"")</f>
        <v/>
      </c>
      <c r="AV58" s="254"/>
      <c r="AW58" s="255"/>
      <c r="AX58" s="93">
        <v>4</v>
      </c>
      <c r="AY58" s="253" t="str">
        <f>IFERROR(IF(COUNTIF(参加者名簿!$C$12:$C$111,R58),参加申込書本紙!$G$15,INDEX(他団体選手登録票!$J$12:$J$31,MATCH(R58,他団体選手登録票!$C$12:$C$31,0))),"")</f>
        <v/>
      </c>
      <c r="AZ58" s="254"/>
      <c r="BA58" s="255"/>
      <c r="BB58" s="7"/>
      <c r="BC58" s="94" t="str">
        <f>IF(BB58="免除",0,IF(BB58="相手方",0,IF(BB58="当方",COUNT(F58:U58),IF(BB58="個々",COUNTIF(AL58:BA58,参加申込書本紙!$G$15),""))))</f>
        <v/>
      </c>
      <c r="BD58" s="95"/>
      <c r="BE58" s="96"/>
      <c r="BF58" s="97"/>
      <c r="BG58" s="8"/>
    </row>
    <row r="59" spans="1:59" ht="21.65" customHeight="1" thickBot="1">
      <c r="A59" s="1"/>
      <c r="B59" s="89">
        <v>39</v>
      </c>
      <c r="C59" s="140"/>
      <c r="D59" s="6"/>
      <c r="E59" s="130"/>
      <c r="F59" s="297"/>
      <c r="G59" s="298"/>
      <c r="H59" s="298"/>
      <c r="I59" s="299"/>
      <c r="J59" s="260"/>
      <c r="K59" s="258"/>
      <c r="L59" s="258"/>
      <c r="M59" s="259"/>
      <c r="N59" s="260"/>
      <c r="O59" s="258"/>
      <c r="P59" s="258"/>
      <c r="Q59" s="259"/>
      <c r="R59" s="260"/>
      <c r="S59" s="258"/>
      <c r="T59" s="258"/>
      <c r="U59" s="261"/>
      <c r="V59" s="256" t="str">
        <f>IF(F59="","",IFERROR(INDEX(参加者名簿!$F$12:$F$111,MATCH(F59,参加者名簿!$C$12:$C$111,0))&amp;"　"&amp;INDEX(参加者名簿!$H$12:$H$111,MATCH(F59,参加者名簿!$C$12:$C$111,0)),IFERROR(INDEX(他団体選手登録票!$F$12:$F$31,MATCH(F59,他団体選手登録票!$C$12:$C$31,0))&amp;"　"&amp;INDEX(他団体選手登録票!$H$12:$H$31,MATCH(F59,他団体選手登録票!$C$12:$C$31,0)),"ERROR!!")))</f>
        <v/>
      </c>
      <c r="W59" s="254"/>
      <c r="X59" s="254"/>
      <c r="Y59" s="255"/>
      <c r="Z59" s="256" t="str">
        <f>IF(J59="","",IFERROR(INDEX(参加者名簿!$F$12:$F$111,MATCH(J59,参加者名簿!$C$12:$C$111,0))&amp;"　"&amp;INDEX(参加者名簿!$H$12:$H$111,MATCH(J59,参加者名簿!$C$12:$C$111,0)),IFERROR(INDEX(他団体選手登録票!$F$12:$F$31,MATCH(J59,他団体選手登録票!$C$12:$C$31,0))&amp;"　"&amp;INDEX(他団体選手登録票!$H$12:$H$31,MATCH(J59,他団体選手登録票!$C$12:$C$31,0)),"ERROR!!")))</f>
        <v/>
      </c>
      <c r="AA59" s="254"/>
      <c r="AB59" s="254"/>
      <c r="AC59" s="255"/>
      <c r="AD59" s="256" t="str">
        <f>IF(N59="","",IFERROR(INDEX(参加者名簿!$F$12:$F$111,MATCH(N59,参加者名簿!$C$12:$C$111,0))&amp;"　"&amp;INDEX(参加者名簿!$H$12:$H$111,MATCH(N59,参加者名簿!$C$12:$C$111,0)),IFERROR(INDEX(他団体選手登録票!$F$12:$F$31,MATCH(N59,他団体選手登録票!$C$12:$C$31,0))&amp;"　"&amp;INDEX(他団体選手登録票!$H$12:$H$31,MATCH(N59,他団体選手登録票!$C$12:$C$31,0)),"ERROR!!")))</f>
        <v/>
      </c>
      <c r="AE59" s="254"/>
      <c r="AF59" s="254"/>
      <c r="AG59" s="255"/>
      <c r="AH59" s="256" t="str">
        <f>IF(R59="","",IFERROR(INDEX(参加者名簿!$F$12:$F$111,MATCH(R59,参加者名簿!$C$12:$C$111,0))&amp;"　"&amp;INDEX(参加者名簿!$H$12:$H$111,MATCH(R59,参加者名簿!$C$12:$C$111,0)),IFERROR(INDEX(他団体選手登録票!$F$12:$F$31,MATCH(R59,他団体選手登録票!$C$12:$C$31,0))&amp;"　"&amp;INDEX(他団体選手登録票!$H$12:$H$31,MATCH(R59,他団体選手登録票!$C$12:$C$31,0)),"ERROR!!")))</f>
        <v/>
      </c>
      <c r="AI59" s="254"/>
      <c r="AJ59" s="254"/>
      <c r="AK59" s="255"/>
      <c r="AL59" s="93">
        <v>1</v>
      </c>
      <c r="AM59" s="253" t="str">
        <f>IFERROR(IF(COUNTIF(参加者名簿!$C$12:$C$111,F59),参加申込書本紙!$G$15,INDEX(他団体選手登録票!$J$12:$J$31,MATCH(F59,他団体選手登録票!$C$12:$C$31,0))),"")</f>
        <v/>
      </c>
      <c r="AN59" s="254"/>
      <c r="AO59" s="255"/>
      <c r="AP59" s="93">
        <v>2</v>
      </c>
      <c r="AQ59" s="253" t="str">
        <f>IFERROR(IF(COUNTIF(参加者名簿!$C$12:$C$111,J59),参加申込書本紙!$G$15,INDEX(他団体選手登録票!$J$12:$J$31,MATCH(J59,他団体選手登録票!$C$12:$C$31,0))),"")</f>
        <v/>
      </c>
      <c r="AR59" s="254"/>
      <c r="AS59" s="255"/>
      <c r="AT59" s="93">
        <v>3</v>
      </c>
      <c r="AU59" s="253" t="str">
        <f>IFERROR(IF(COUNTIF(参加者名簿!$C$12:$C$111,N59),参加申込書本紙!$G$15,INDEX(他団体選手登録票!$J$12:$J$31,MATCH(N59,他団体選手登録票!$C$12:$C$31,0))),"")</f>
        <v/>
      </c>
      <c r="AV59" s="254"/>
      <c r="AW59" s="255"/>
      <c r="AX59" s="93">
        <v>4</v>
      </c>
      <c r="AY59" s="253" t="str">
        <f>IFERROR(IF(COUNTIF(参加者名簿!$C$12:$C$111,R59),参加申込書本紙!$G$15,INDEX(他団体選手登録票!$J$12:$J$31,MATCH(R59,他団体選手登録票!$C$12:$C$31,0))),"")</f>
        <v/>
      </c>
      <c r="AZ59" s="254"/>
      <c r="BA59" s="255"/>
      <c r="BB59" s="7"/>
      <c r="BC59" s="94" t="str">
        <f>IF(BB59="免除",0,IF(BB59="相手方",0,IF(BB59="当方",COUNT(F59:U59),IF(BB59="個々",COUNTIF(AL59:BA59,参加申込書本紙!$G$15),""))))</f>
        <v/>
      </c>
      <c r="BD59" s="95"/>
      <c r="BE59" s="96"/>
      <c r="BF59" s="97"/>
      <c r="BG59" s="8"/>
    </row>
    <row r="60" spans="1:59" ht="21.65" customHeight="1" thickBot="1">
      <c r="A60" s="1"/>
      <c r="B60" s="89">
        <v>40</v>
      </c>
      <c r="C60" s="140"/>
      <c r="D60" s="6"/>
      <c r="E60" s="130"/>
      <c r="F60" s="297"/>
      <c r="G60" s="298"/>
      <c r="H60" s="298"/>
      <c r="I60" s="299"/>
      <c r="J60" s="260"/>
      <c r="K60" s="258"/>
      <c r="L60" s="258"/>
      <c r="M60" s="259"/>
      <c r="N60" s="260"/>
      <c r="O60" s="258"/>
      <c r="P60" s="258"/>
      <c r="Q60" s="259"/>
      <c r="R60" s="260"/>
      <c r="S60" s="258"/>
      <c r="T60" s="258"/>
      <c r="U60" s="261"/>
      <c r="V60" s="256" t="str">
        <f>IF(F60="","",IFERROR(INDEX(参加者名簿!$F$12:$F$111,MATCH(F60,参加者名簿!$C$12:$C$111,0))&amp;"　"&amp;INDEX(参加者名簿!$H$12:$H$111,MATCH(F60,参加者名簿!$C$12:$C$111,0)),IFERROR(INDEX(他団体選手登録票!$F$12:$F$31,MATCH(F60,他団体選手登録票!$C$12:$C$31,0))&amp;"　"&amp;INDEX(他団体選手登録票!$H$12:$H$31,MATCH(F60,他団体選手登録票!$C$12:$C$31,0)),"ERROR!!")))</f>
        <v/>
      </c>
      <c r="W60" s="254"/>
      <c r="X60" s="254"/>
      <c r="Y60" s="255"/>
      <c r="Z60" s="256" t="str">
        <f>IF(J60="","",IFERROR(INDEX(参加者名簿!$F$12:$F$111,MATCH(J60,参加者名簿!$C$12:$C$111,0))&amp;"　"&amp;INDEX(参加者名簿!$H$12:$H$111,MATCH(J60,参加者名簿!$C$12:$C$111,0)),IFERROR(INDEX(他団体選手登録票!$F$12:$F$31,MATCH(J60,他団体選手登録票!$C$12:$C$31,0))&amp;"　"&amp;INDEX(他団体選手登録票!$H$12:$H$31,MATCH(J60,他団体選手登録票!$C$12:$C$31,0)),"ERROR!!")))</f>
        <v/>
      </c>
      <c r="AA60" s="254"/>
      <c r="AB60" s="254"/>
      <c r="AC60" s="255"/>
      <c r="AD60" s="256" t="str">
        <f>IF(N60="","",IFERROR(INDEX(参加者名簿!$F$12:$F$111,MATCH(N60,参加者名簿!$C$12:$C$111,0))&amp;"　"&amp;INDEX(参加者名簿!$H$12:$H$111,MATCH(N60,参加者名簿!$C$12:$C$111,0)),IFERROR(INDEX(他団体選手登録票!$F$12:$F$31,MATCH(N60,他団体選手登録票!$C$12:$C$31,0))&amp;"　"&amp;INDEX(他団体選手登録票!$H$12:$H$31,MATCH(N60,他団体選手登録票!$C$12:$C$31,0)),"ERROR!!")))</f>
        <v/>
      </c>
      <c r="AE60" s="254"/>
      <c r="AF60" s="254"/>
      <c r="AG60" s="255"/>
      <c r="AH60" s="256" t="str">
        <f>IF(R60="","",IFERROR(INDEX(参加者名簿!$F$12:$F$111,MATCH(R60,参加者名簿!$C$12:$C$111,0))&amp;"　"&amp;INDEX(参加者名簿!$H$12:$H$111,MATCH(R60,参加者名簿!$C$12:$C$111,0)),IFERROR(INDEX(他団体選手登録票!$F$12:$F$31,MATCH(R60,他団体選手登録票!$C$12:$C$31,0))&amp;"　"&amp;INDEX(他団体選手登録票!$H$12:$H$31,MATCH(R60,他団体選手登録票!$C$12:$C$31,0)),"ERROR!!")))</f>
        <v/>
      </c>
      <c r="AI60" s="254"/>
      <c r="AJ60" s="254"/>
      <c r="AK60" s="255"/>
      <c r="AL60" s="93">
        <v>1</v>
      </c>
      <c r="AM60" s="253" t="str">
        <f>IFERROR(IF(COUNTIF(参加者名簿!$C$12:$C$111,F60),参加申込書本紙!$G$15,INDEX(他団体選手登録票!$J$12:$J$31,MATCH(F60,他団体選手登録票!$C$12:$C$31,0))),"")</f>
        <v/>
      </c>
      <c r="AN60" s="254"/>
      <c r="AO60" s="255"/>
      <c r="AP60" s="93">
        <v>2</v>
      </c>
      <c r="AQ60" s="253" t="str">
        <f>IFERROR(IF(COUNTIF(参加者名簿!$C$12:$C$111,J60),参加申込書本紙!$G$15,INDEX(他団体選手登録票!$J$12:$J$31,MATCH(J60,他団体選手登録票!$C$12:$C$31,0))),"")</f>
        <v/>
      </c>
      <c r="AR60" s="254"/>
      <c r="AS60" s="255"/>
      <c r="AT60" s="93">
        <v>3</v>
      </c>
      <c r="AU60" s="253" t="str">
        <f>IFERROR(IF(COUNTIF(参加者名簿!$C$12:$C$111,N60),参加申込書本紙!$G$15,INDEX(他団体選手登録票!$J$12:$J$31,MATCH(N60,他団体選手登録票!$C$12:$C$31,0))),"")</f>
        <v/>
      </c>
      <c r="AV60" s="254"/>
      <c r="AW60" s="255"/>
      <c r="AX60" s="93">
        <v>4</v>
      </c>
      <c r="AY60" s="253" t="str">
        <f>IFERROR(IF(COUNTIF(参加者名簿!$C$12:$C$111,R60),参加申込書本紙!$G$15,INDEX(他団体選手登録票!$J$12:$J$31,MATCH(R60,他団体選手登録票!$C$12:$C$31,0))),"")</f>
        <v/>
      </c>
      <c r="AZ60" s="254"/>
      <c r="BA60" s="255"/>
      <c r="BB60" s="7"/>
      <c r="BC60" s="94" t="str">
        <f>IF(BB60="免除",0,IF(BB60="相手方",0,IF(BB60="当方",COUNT(F60:U60),IF(BB60="個々",COUNTIF(AL60:BA60,参加申込書本紙!$G$15),""))))</f>
        <v/>
      </c>
      <c r="BD60" s="95"/>
      <c r="BE60" s="96"/>
      <c r="BF60" s="97"/>
      <c r="BG60" s="8"/>
    </row>
    <row r="61" spans="1:59" ht="21.65" customHeight="1" thickBot="1">
      <c r="A61" s="1"/>
      <c r="B61" s="89">
        <v>41</v>
      </c>
      <c r="C61" s="140"/>
      <c r="D61" s="6"/>
      <c r="E61" s="130"/>
      <c r="F61" s="297"/>
      <c r="G61" s="298"/>
      <c r="H61" s="298"/>
      <c r="I61" s="299"/>
      <c r="J61" s="260"/>
      <c r="K61" s="258"/>
      <c r="L61" s="258"/>
      <c r="M61" s="259"/>
      <c r="N61" s="260"/>
      <c r="O61" s="258"/>
      <c r="P61" s="258"/>
      <c r="Q61" s="259"/>
      <c r="R61" s="260"/>
      <c r="S61" s="258"/>
      <c r="T61" s="258"/>
      <c r="U61" s="261"/>
      <c r="V61" s="256" t="str">
        <f>IF(F61="","",IFERROR(INDEX(参加者名簿!$F$12:$F$111,MATCH(F61,参加者名簿!$C$12:$C$111,0))&amp;"　"&amp;INDEX(参加者名簿!$H$12:$H$111,MATCH(F61,参加者名簿!$C$12:$C$111,0)),IFERROR(INDEX(他団体選手登録票!$F$12:$F$31,MATCH(F61,他団体選手登録票!$C$12:$C$31,0))&amp;"　"&amp;INDEX(他団体選手登録票!$H$12:$H$31,MATCH(F61,他団体選手登録票!$C$12:$C$31,0)),"ERROR!!")))</f>
        <v/>
      </c>
      <c r="W61" s="254"/>
      <c r="X61" s="254"/>
      <c r="Y61" s="255"/>
      <c r="Z61" s="256" t="str">
        <f>IF(J61="","",IFERROR(INDEX(参加者名簿!$F$12:$F$111,MATCH(J61,参加者名簿!$C$12:$C$111,0))&amp;"　"&amp;INDEX(参加者名簿!$H$12:$H$111,MATCH(J61,参加者名簿!$C$12:$C$111,0)),IFERROR(INDEX(他団体選手登録票!$F$12:$F$31,MATCH(J61,他団体選手登録票!$C$12:$C$31,0))&amp;"　"&amp;INDEX(他団体選手登録票!$H$12:$H$31,MATCH(J61,他団体選手登録票!$C$12:$C$31,0)),"ERROR!!")))</f>
        <v/>
      </c>
      <c r="AA61" s="254"/>
      <c r="AB61" s="254"/>
      <c r="AC61" s="255"/>
      <c r="AD61" s="256" t="str">
        <f>IF(N61="","",IFERROR(INDEX(参加者名簿!$F$12:$F$111,MATCH(N61,参加者名簿!$C$12:$C$111,0))&amp;"　"&amp;INDEX(参加者名簿!$H$12:$H$111,MATCH(N61,参加者名簿!$C$12:$C$111,0)),IFERROR(INDEX(他団体選手登録票!$F$12:$F$31,MATCH(N61,他団体選手登録票!$C$12:$C$31,0))&amp;"　"&amp;INDEX(他団体選手登録票!$H$12:$H$31,MATCH(N61,他団体選手登録票!$C$12:$C$31,0)),"ERROR!!")))</f>
        <v/>
      </c>
      <c r="AE61" s="254"/>
      <c r="AF61" s="254"/>
      <c r="AG61" s="255"/>
      <c r="AH61" s="256" t="str">
        <f>IF(R61="","",IFERROR(INDEX(参加者名簿!$F$12:$F$111,MATCH(R61,参加者名簿!$C$12:$C$111,0))&amp;"　"&amp;INDEX(参加者名簿!$H$12:$H$111,MATCH(R61,参加者名簿!$C$12:$C$111,0)),IFERROR(INDEX(他団体選手登録票!$F$12:$F$31,MATCH(R61,他団体選手登録票!$C$12:$C$31,0))&amp;"　"&amp;INDEX(他団体選手登録票!$H$12:$H$31,MATCH(R61,他団体選手登録票!$C$12:$C$31,0)),"ERROR!!")))</f>
        <v/>
      </c>
      <c r="AI61" s="254"/>
      <c r="AJ61" s="254"/>
      <c r="AK61" s="255"/>
      <c r="AL61" s="93">
        <v>1</v>
      </c>
      <c r="AM61" s="253" t="str">
        <f>IFERROR(IF(COUNTIF(参加者名簿!$C$12:$C$111,F61),参加申込書本紙!$G$15,INDEX(他団体選手登録票!$J$12:$J$31,MATCH(F61,他団体選手登録票!$C$12:$C$31,0))),"")</f>
        <v/>
      </c>
      <c r="AN61" s="254"/>
      <c r="AO61" s="255"/>
      <c r="AP61" s="93">
        <v>2</v>
      </c>
      <c r="AQ61" s="253" t="str">
        <f>IFERROR(IF(COUNTIF(参加者名簿!$C$12:$C$111,J61),参加申込書本紙!$G$15,INDEX(他団体選手登録票!$J$12:$J$31,MATCH(J61,他団体選手登録票!$C$12:$C$31,0))),"")</f>
        <v/>
      </c>
      <c r="AR61" s="254"/>
      <c r="AS61" s="255"/>
      <c r="AT61" s="93">
        <v>3</v>
      </c>
      <c r="AU61" s="253" t="str">
        <f>IFERROR(IF(COUNTIF(参加者名簿!$C$12:$C$111,N61),参加申込書本紙!$G$15,INDEX(他団体選手登録票!$J$12:$J$31,MATCH(N61,他団体選手登録票!$C$12:$C$31,0))),"")</f>
        <v/>
      </c>
      <c r="AV61" s="254"/>
      <c r="AW61" s="255"/>
      <c r="AX61" s="93">
        <v>4</v>
      </c>
      <c r="AY61" s="253" t="str">
        <f>IFERROR(IF(COUNTIF(参加者名簿!$C$12:$C$111,R61),参加申込書本紙!$G$15,INDEX(他団体選手登録票!$J$12:$J$31,MATCH(R61,他団体選手登録票!$C$12:$C$31,0))),"")</f>
        <v/>
      </c>
      <c r="AZ61" s="254"/>
      <c r="BA61" s="255"/>
      <c r="BB61" s="7"/>
      <c r="BC61" s="94" t="str">
        <f>IF(BB61="免除",0,IF(BB61="相手方",0,IF(BB61="当方",COUNT(F61:U61),IF(BB61="個々",COUNTIF(AL61:BA61,参加申込書本紙!$G$15),""))))</f>
        <v/>
      </c>
      <c r="BD61" s="95"/>
      <c r="BE61" s="96"/>
      <c r="BF61" s="97"/>
      <c r="BG61" s="8"/>
    </row>
    <row r="62" spans="1:59" ht="21.65" customHeight="1" thickBot="1">
      <c r="A62" s="1"/>
      <c r="B62" s="89">
        <v>42</v>
      </c>
      <c r="C62" s="140"/>
      <c r="D62" s="6"/>
      <c r="E62" s="130"/>
      <c r="F62" s="297"/>
      <c r="G62" s="298"/>
      <c r="H62" s="298"/>
      <c r="I62" s="299"/>
      <c r="J62" s="260"/>
      <c r="K62" s="258"/>
      <c r="L62" s="258"/>
      <c r="M62" s="259"/>
      <c r="N62" s="260"/>
      <c r="O62" s="258"/>
      <c r="P62" s="258"/>
      <c r="Q62" s="259"/>
      <c r="R62" s="260"/>
      <c r="S62" s="258"/>
      <c r="T62" s="258"/>
      <c r="U62" s="261"/>
      <c r="V62" s="256" t="str">
        <f>IF(F62="","",IFERROR(INDEX(参加者名簿!$F$12:$F$111,MATCH(F62,参加者名簿!$C$12:$C$111,0))&amp;"　"&amp;INDEX(参加者名簿!$H$12:$H$111,MATCH(F62,参加者名簿!$C$12:$C$111,0)),IFERROR(INDEX(他団体選手登録票!$F$12:$F$31,MATCH(F62,他団体選手登録票!$C$12:$C$31,0))&amp;"　"&amp;INDEX(他団体選手登録票!$H$12:$H$31,MATCH(F62,他団体選手登録票!$C$12:$C$31,0)),"ERROR!!")))</f>
        <v/>
      </c>
      <c r="W62" s="254"/>
      <c r="X62" s="254"/>
      <c r="Y62" s="255"/>
      <c r="Z62" s="256" t="str">
        <f>IF(J62="","",IFERROR(INDEX(参加者名簿!$F$12:$F$111,MATCH(J62,参加者名簿!$C$12:$C$111,0))&amp;"　"&amp;INDEX(参加者名簿!$H$12:$H$111,MATCH(J62,参加者名簿!$C$12:$C$111,0)),IFERROR(INDEX(他団体選手登録票!$F$12:$F$31,MATCH(J62,他団体選手登録票!$C$12:$C$31,0))&amp;"　"&amp;INDEX(他団体選手登録票!$H$12:$H$31,MATCH(J62,他団体選手登録票!$C$12:$C$31,0)),"ERROR!!")))</f>
        <v/>
      </c>
      <c r="AA62" s="254"/>
      <c r="AB62" s="254"/>
      <c r="AC62" s="255"/>
      <c r="AD62" s="256" t="str">
        <f>IF(N62="","",IFERROR(INDEX(参加者名簿!$F$12:$F$111,MATCH(N62,参加者名簿!$C$12:$C$111,0))&amp;"　"&amp;INDEX(参加者名簿!$H$12:$H$111,MATCH(N62,参加者名簿!$C$12:$C$111,0)),IFERROR(INDEX(他団体選手登録票!$F$12:$F$31,MATCH(N62,他団体選手登録票!$C$12:$C$31,0))&amp;"　"&amp;INDEX(他団体選手登録票!$H$12:$H$31,MATCH(N62,他団体選手登録票!$C$12:$C$31,0)),"ERROR!!")))</f>
        <v/>
      </c>
      <c r="AE62" s="254"/>
      <c r="AF62" s="254"/>
      <c r="AG62" s="255"/>
      <c r="AH62" s="256" t="str">
        <f>IF(R62="","",IFERROR(INDEX(参加者名簿!$F$12:$F$111,MATCH(R62,参加者名簿!$C$12:$C$111,0))&amp;"　"&amp;INDEX(参加者名簿!$H$12:$H$111,MATCH(R62,参加者名簿!$C$12:$C$111,0)),IFERROR(INDEX(他団体選手登録票!$F$12:$F$31,MATCH(R62,他団体選手登録票!$C$12:$C$31,0))&amp;"　"&amp;INDEX(他団体選手登録票!$H$12:$H$31,MATCH(R62,他団体選手登録票!$C$12:$C$31,0)),"ERROR!!")))</f>
        <v/>
      </c>
      <c r="AI62" s="254"/>
      <c r="AJ62" s="254"/>
      <c r="AK62" s="255"/>
      <c r="AL62" s="93">
        <v>1</v>
      </c>
      <c r="AM62" s="253" t="str">
        <f>IFERROR(IF(COUNTIF(参加者名簿!$C$12:$C$111,F62),参加申込書本紙!$G$15,INDEX(他団体選手登録票!$J$12:$J$31,MATCH(F62,他団体選手登録票!$C$12:$C$31,0))),"")</f>
        <v/>
      </c>
      <c r="AN62" s="254"/>
      <c r="AO62" s="255"/>
      <c r="AP62" s="93">
        <v>2</v>
      </c>
      <c r="AQ62" s="253" t="str">
        <f>IFERROR(IF(COUNTIF(参加者名簿!$C$12:$C$111,J62),参加申込書本紙!$G$15,INDEX(他団体選手登録票!$J$12:$J$31,MATCH(J62,他団体選手登録票!$C$12:$C$31,0))),"")</f>
        <v/>
      </c>
      <c r="AR62" s="254"/>
      <c r="AS62" s="255"/>
      <c r="AT62" s="93">
        <v>3</v>
      </c>
      <c r="AU62" s="253" t="str">
        <f>IFERROR(IF(COUNTIF(参加者名簿!$C$12:$C$111,N62),参加申込書本紙!$G$15,INDEX(他団体選手登録票!$J$12:$J$31,MATCH(N62,他団体選手登録票!$C$12:$C$31,0))),"")</f>
        <v/>
      </c>
      <c r="AV62" s="254"/>
      <c r="AW62" s="255"/>
      <c r="AX62" s="93">
        <v>4</v>
      </c>
      <c r="AY62" s="253" t="str">
        <f>IFERROR(IF(COUNTIF(参加者名簿!$C$12:$C$111,R62),参加申込書本紙!$G$15,INDEX(他団体選手登録票!$J$12:$J$31,MATCH(R62,他団体選手登録票!$C$12:$C$31,0))),"")</f>
        <v/>
      </c>
      <c r="AZ62" s="254"/>
      <c r="BA62" s="255"/>
      <c r="BB62" s="7"/>
      <c r="BC62" s="94" t="str">
        <f>IF(BB62="免除",0,IF(BB62="相手方",0,IF(BB62="当方",COUNT(F62:U62),IF(BB62="個々",COUNTIF(AL62:BA62,参加申込書本紙!$G$15),""))))</f>
        <v/>
      </c>
      <c r="BD62" s="95"/>
      <c r="BE62" s="96"/>
      <c r="BF62" s="97"/>
      <c r="BG62" s="8"/>
    </row>
    <row r="63" spans="1:59" ht="21.65" customHeight="1" thickBot="1">
      <c r="A63" s="1"/>
      <c r="B63" s="89">
        <v>43</v>
      </c>
      <c r="C63" s="140"/>
      <c r="D63" s="6"/>
      <c r="E63" s="130"/>
      <c r="F63" s="297"/>
      <c r="G63" s="298"/>
      <c r="H63" s="298"/>
      <c r="I63" s="299"/>
      <c r="J63" s="260"/>
      <c r="K63" s="258"/>
      <c r="L63" s="258"/>
      <c r="M63" s="259"/>
      <c r="N63" s="260"/>
      <c r="O63" s="258"/>
      <c r="P63" s="258"/>
      <c r="Q63" s="259"/>
      <c r="R63" s="260"/>
      <c r="S63" s="258"/>
      <c r="T63" s="258"/>
      <c r="U63" s="261"/>
      <c r="V63" s="256" t="str">
        <f>IF(F63="","",IFERROR(INDEX(参加者名簿!$F$12:$F$111,MATCH(F63,参加者名簿!$C$12:$C$111,0))&amp;"　"&amp;INDEX(参加者名簿!$H$12:$H$111,MATCH(F63,参加者名簿!$C$12:$C$111,0)),IFERROR(INDEX(他団体選手登録票!$F$12:$F$31,MATCH(F63,他団体選手登録票!$C$12:$C$31,0))&amp;"　"&amp;INDEX(他団体選手登録票!$H$12:$H$31,MATCH(F63,他団体選手登録票!$C$12:$C$31,0)),"ERROR!!")))</f>
        <v/>
      </c>
      <c r="W63" s="254"/>
      <c r="X63" s="254"/>
      <c r="Y63" s="255"/>
      <c r="Z63" s="256" t="str">
        <f>IF(J63="","",IFERROR(INDEX(参加者名簿!$F$12:$F$111,MATCH(J63,参加者名簿!$C$12:$C$111,0))&amp;"　"&amp;INDEX(参加者名簿!$H$12:$H$111,MATCH(J63,参加者名簿!$C$12:$C$111,0)),IFERROR(INDEX(他団体選手登録票!$F$12:$F$31,MATCH(J63,他団体選手登録票!$C$12:$C$31,0))&amp;"　"&amp;INDEX(他団体選手登録票!$H$12:$H$31,MATCH(J63,他団体選手登録票!$C$12:$C$31,0)),"ERROR!!")))</f>
        <v/>
      </c>
      <c r="AA63" s="254"/>
      <c r="AB63" s="254"/>
      <c r="AC63" s="255"/>
      <c r="AD63" s="256" t="str">
        <f>IF(N63="","",IFERROR(INDEX(参加者名簿!$F$12:$F$111,MATCH(N63,参加者名簿!$C$12:$C$111,0))&amp;"　"&amp;INDEX(参加者名簿!$H$12:$H$111,MATCH(N63,参加者名簿!$C$12:$C$111,0)),IFERROR(INDEX(他団体選手登録票!$F$12:$F$31,MATCH(N63,他団体選手登録票!$C$12:$C$31,0))&amp;"　"&amp;INDEX(他団体選手登録票!$H$12:$H$31,MATCH(N63,他団体選手登録票!$C$12:$C$31,0)),"ERROR!!")))</f>
        <v/>
      </c>
      <c r="AE63" s="254"/>
      <c r="AF63" s="254"/>
      <c r="AG63" s="255"/>
      <c r="AH63" s="256" t="str">
        <f>IF(R63="","",IFERROR(INDEX(参加者名簿!$F$12:$F$111,MATCH(R63,参加者名簿!$C$12:$C$111,0))&amp;"　"&amp;INDEX(参加者名簿!$H$12:$H$111,MATCH(R63,参加者名簿!$C$12:$C$111,0)),IFERROR(INDEX(他団体選手登録票!$F$12:$F$31,MATCH(R63,他団体選手登録票!$C$12:$C$31,0))&amp;"　"&amp;INDEX(他団体選手登録票!$H$12:$H$31,MATCH(R63,他団体選手登録票!$C$12:$C$31,0)),"ERROR!!")))</f>
        <v/>
      </c>
      <c r="AI63" s="254"/>
      <c r="AJ63" s="254"/>
      <c r="AK63" s="255"/>
      <c r="AL63" s="93">
        <v>1</v>
      </c>
      <c r="AM63" s="253" t="str">
        <f>IFERROR(IF(COUNTIF(参加者名簿!$C$12:$C$111,F63),参加申込書本紙!$G$15,INDEX(他団体選手登録票!$J$12:$J$31,MATCH(F63,他団体選手登録票!$C$12:$C$31,0))),"")</f>
        <v/>
      </c>
      <c r="AN63" s="254"/>
      <c r="AO63" s="255"/>
      <c r="AP63" s="93">
        <v>2</v>
      </c>
      <c r="AQ63" s="253" t="str">
        <f>IFERROR(IF(COUNTIF(参加者名簿!$C$12:$C$111,J63),参加申込書本紙!$G$15,INDEX(他団体選手登録票!$J$12:$J$31,MATCH(J63,他団体選手登録票!$C$12:$C$31,0))),"")</f>
        <v/>
      </c>
      <c r="AR63" s="254"/>
      <c r="AS63" s="255"/>
      <c r="AT63" s="93">
        <v>3</v>
      </c>
      <c r="AU63" s="253" t="str">
        <f>IFERROR(IF(COUNTIF(参加者名簿!$C$12:$C$111,N63),参加申込書本紙!$G$15,INDEX(他団体選手登録票!$J$12:$J$31,MATCH(N63,他団体選手登録票!$C$12:$C$31,0))),"")</f>
        <v/>
      </c>
      <c r="AV63" s="254"/>
      <c r="AW63" s="255"/>
      <c r="AX63" s="93">
        <v>4</v>
      </c>
      <c r="AY63" s="253" t="str">
        <f>IFERROR(IF(COUNTIF(参加者名簿!$C$12:$C$111,R63),参加申込書本紙!$G$15,INDEX(他団体選手登録票!$J$12:$J$31,MATCH(R63,他団体選手登録票!$C$12:$C$31,0))),"")</f>
        <v/>
      </c>
      <c r="AZ63" s="254"/>
      <c r="BA63" s="255"/>
      <c r="BB63" s="7"/>
      <c r="BC63" s="94" t="str">
        <f>IF(BB63="免除",0,IF(BB63="相手方",0,IF(BB63="当方",COUNT(F63:U63),IF(BB63="個々",COUNTIF(AL63:BA63,参加申込書本紙!$G$15),""))))</f>
        <v/>
      </c>
      <c r="BD63" s="95"/>
      <c r="BE63" s="96"/>
      <c r="BF63" s="97"/>
      <c r="BG63" s="8"/>
    </row>
    <row r="64" spans="1:59" ht="21.65" customHeight="1" thickBot="1">
      <c r="A64" s="1"/>
      <c r="B64" s="89">
        <v>44</v>
      </c>
      <c r="C64" s="140"/>
      <c r="D64" s="6"/>
      <c r="E64" s="130"/>
      <c r="F64" s="297"/>
      <c r="G64" s="298"/>
      <c r="H64" s="298"/>
      <c r="I64" s="299"/>
      <c r="J64" s="260"/>
      <c r="K64" s="258"/>
      <c r="L64" s="258"/>
      <c r="M64" s="259"/>
      <c r="N64" s="260"/>
      <c r="O64" s="258"/>
      <c r="P64" s="258"/>
      <c r="Q64" s="259"/>
      <c r="R64" s="260"/>
      <c r="S64" s="258"/>
      <c r="T64" s="258"/>
      <c r="U64" s="261"/>
      <c r="V64" s="256" t="str">
        <f>IF(F64="","",IFERROR(INDEX(参加者名簿!$F$12:$F$111,MATCH(F64,参加者名簿!$C$12:$C$111,0))&amp;"　"&amp;INDEX(参加者名簿!$H$12:$H$111,MATCH(F64,参加者名簿!$C$12:$C$111,0)),IFERROR(INDEX(他団体選手登録票!$F$12:$F$31,MATCH(F64,他団体選手登録票!$C$12:$C$31,0))&amp;"　"&amp;INDEX(他団体選手登録票!$H$12:$H$31,MATCH(F64,他団体選手登録票!$C$12:$C$31,0)),"ERROR!!")))</f>
        <v/>
      </c>
      <c r="W64" s="254"/>
      <c r="X64" s="254"/>
      <c r="Y64" s="255"/>
      <c r="Z64" s="256" t="str">
        <f>IF(J64="","",IFERROR(INDEX(参加者名簿!$F$12:$F$111,MATCH(J64,参加者名簿!$C$12:$C$111,0))&amp;"　"&amp;INDEX(参加者名簿!$H$12:$H$111,MATCH(J64,参加者名簿!$C$12:$C$111,0)),IFERROR(INDEX(他団体選手登録票!$F$12:$F$31,MATCH(J64,他団体選手登録票!$C$12:$C$31,0))&amp;"　"&amp;INDEX(他団体選手登録票!$H$12:$H$31,MATCH(J64,他団体選手登録票!$C$12:$C$31,0)),"ERROR!!")))</f>
        <v/>
      </c>
      <c r="AA64" s="254"/>
      <c r="AB64" s="254"/>
      <c r="AC64" s="255"/>
      <c r="AD64" s="256" t="str">
        <f>IF(N64="","",IFERROR(INDEX(参加者名簿!$F$12:$F$111,MATCH(N64,参加者名簿!$C$12:$C$111,0))&amp;"　"&amp;INDEX(参加者名簿!$H$12:$H$111,MATCH(N64,参加者名簿!$C$12:$C$111,0)),IFERROR(INDEX(他団体選手登録票!$F$12:$F$31,MATCH(N64,他団体選手登録票!$C$12:$C$31,0))&amp;"　"&amp;INDEX(他団体選手登録票!$H$12:$H$31,MATCH(N64,他団体選手登録票!$C$12:$C$31,0)),"ERROR!!")))</f>
        <v/>
      </c>
      <c r="AE64" s="254"/>
      <c r="AF64" s="254"/>
      <c r="AG64" s="255"/>
      <c r="AH64" s="256" t="str">
        <f>IF(R64="","",IFERROR(INDEX(参加者名簿!$F$12:$F$111,MATCH(R64,参加者名簿!$C$12:$C$111,0))&amp;"　"&amp;INDEX(参加者名簿!$H$12:$H$111,MATCH(R64,参加者名簿!$C$12:$C$111,0)),IFERROR(INDEX(他団体選手登録票!$F$12:$F$31,MATCH(R64,他団体選手登録票!$C$12:$C$31,0))&amp;"　"&amp;INDEX(他団体選手登録票!$H$12:$H$31,MATCH(R64,他団体選手登録票!$C$12:$C$31,0)),"ERROR!!")))</f>
        <v/>
      </c>
      <c r="AI64" s="254"/>
      <c r="AJ64" s="254"/>
      <c r="AK64" s="255"/>
      <c r="AL64" s="93">
        <v>1</v>
      </c>
      <c r="AM64" s="253" t="str">
        <f>IFERROR(IF(COUNTIF(参加者名簿!$C$12:$C$111,F64),参加申込書本紙!$G$15,INDEX(他団体選手登録票!$J$12:$J$31,MATCH(F64,他団体選手登録票!$C$12:$C$31,0))),"")</f>
        <v/>
      </c>
      <c r="AN64" s="254"/>
      <c r="AO64" s="255"/>
      <c r="AP64" s="93">
        <v>2</v>
      </c>
      <c r="AQ64" s="253" t="str">
        <f>IFERROR(IF(COUNTIF(参加者名簿!$C$12:$C$111,J64),参加申込書本紙!$G$15,INDEX(他団体選手登録票!$J$12:$J$31,MATCH(J64,他団体選手登録票!$C$12:$C$31,0))),"")</f>
        <v/>
      </c>
      <c r="AR64" s="254"/>
      <c r="AS64" s="255"/>
      <c r="AT64" s="93">
        <v>3</v>
      </c>
      <c r="AU64" s="253" t="str">
        <f>IFERROR(IF(COUNTIF(参加者名簿!$C$12:$C$111,N64),参加申込書本紙!$G$15,INDEX(他団体選手登録票!$J$12:$J$31,MATCH(N64,他団体選手登録票!$C$12:$C$31,0))),"")</f>
        <v/>
      </c>
      <c r="AV64" s="254"/>
      <c r="AW64" s="255"/>
      <c r="AX64" s="93">
        <v>4</v>
      </c>
      <c r="AY64" s="253" t="str">
        <f>IFERROR(IF(COUNTIF(参加者名簿!$C$12:$C$111,R64),参加申込書本紙!$G$15,INDEX(他団体選手登録票!$J$12:$J$31,MATCH(R64,他団体選手登録票!$C$12:$C$31,0))),"")</f>
        <v/>
      </c>
      <c r="AZ64" s="254"/>
      <c r="BA64" s="255"/>
      <c r="BB64" s="7"/>
      <c r="BC64" s="94" t="str">
        <f>IF(BB64="免除",0,IF(BB64="相手方",0,IF(BB64="当方",COUNT(F64:U64),IF(BB64="個々",COUNTIF(AL64:BA64,参加申込書本紙!$G$15),""))))</f>
        <v/>
      </c>
      <c r="BD64" s="95"/>
      <c r="BE64" s="96"/>
      <c r="BF64" s="97"/>
      <c r="BG64" s="8"/>
    </row>
    <row r="65" spans="1:59" ht="21.65" customHeight="1" thickBot="1">
      <c r="A65" s="1"/>
      <c r="B65" s="89">
        <v>45</v>
      </c>
      <c r="C65" s="140"/>
      <c r="D65" s="6"/>
      <c r="E65" s="130"/>
      <c r="F65" s="297"/>
      <c r="G65" s="298"/>
      <c r="H65" s="298"/>
      <c r="I65" s="299"/>
      <c r="J65" s="260"/>
      <c r="K65" s="258"/>
      <c r="L65" s="258"/>
      <c r="M65" s="259"/>
      <c r="N65" s="260"/>
      <c r="O65" s="258"/>
      <c r="P65" s="258"/>
      <c r="Q65" s="259"/>
      <c r="R65" s="260"/>
      <c r="S65" s="258"/>
      <c r="T65" s="258"/>
      <c r="U65" s="261"/>
      <c r="V65" s="256" t="str">
        <f>IF(F65="","",IFERROR(INDEX(参加者名簿!$F$12:$F$111,MATCH(F65,参加者名簿!$C$12:$C$111,0))&amp;"　"&amp;INDEX(参加者名簿!$H$12:$H$111,MATCH(F65,参加者名簿!$C$12:$C$111,0)),IFERROR(INDEX(他団体選手登録票!$F$12:$F$31,MATCH(F65,他団体選手登録票!$C$12:$C$31,0))&amp;"　"&amp;INDEX(他団体選手登録票!$H$12:$H$31,MATCH(F65,他団体選手登録票!$C$12:$C$31,0)),"ERROR!!")))</f>
        <v/>
      </c>
      <c r="W65" s="254"/>
      <c r="X65" s="254"/>
      <c r="Y65" s="255"/>
      <c r="Z65" s="256" t="str">
        <f>IF(J65="","",IFERROR(INDEX(参加者名簿!$F$12:$F$111,MATCH(J65,参加者名簿!$C$12:$C$111,0))&amp;"　"&amp;INDEX(参加者名簿!$H$12:$H$111,MATCH(J65,参加者名簿!$C$12:$C$111,0)),IFERROR(INDEX(他団体選手登録票!$F$12:$F$31,MATCH(J65,他団体選手登録票!$C$12:$C$31,0))&amp;"　"&amp;INDEX(他団体選手登録票!$H$12:$H$31,MATCH(J65,他団体選手登録票!$C$12:$C$31,0)),"ERROR!!")))</f>
        <v/>
      </c>
      <c r="AA65" s="254"/>
      <c r="AB65" s="254"/>
      <c r="AC65" s="255"/>
      <c r="AD65" s="256" t="str">
        <f>IF(N65="","",IFERROR(INDEX(参加者名簿!$F$12:$F$111,MATCH(N65,参加者名簿!$C$12:$C$111,0))&amp;"　"&amp;INDEX(参加者名簿!$H$12:$H$111,MATCH(N65,参加者名簿!$C$12:$C$111,0)),IFERROR(INDEX(他団体選手登録票!$F$12:$F$31,MATCH(N65,他団体選手登録票!$C$12:$C$31,0))&amp;"　"&amp;INDEX(他団体選手登録票!$H$12:$H$31,MATCH(N65,他団体選手登録票!$C$12:$C$31,0)),"ERROR!!")))</f>
        <v/>
      </c>
      <c r="AE65" s="254"/>
      <c r="AF65" s="254"/>
      <c r="AG65" s="255"/>
      <c r="AH65" s="256" t="str">
        <f>IF(R65="","",IFERROR(INDEX(参加者名簿!$F$12:$F$111,MATCH(R65,参加者名簿!$C$12:$C$111,0))&amp;"　"&amp;INDEX(参加者名簿!$H$12:$H$111,MATCH(R65,参加者名簿!$C$12:$C$111,0)),IFERROR(INDEX(他団体選手登録票!$F$12:$F$31,MATCH(R65,他団体選手登録票!$C$12:$C$31,0))&amp;"　"&amp;INDEX(他団体選手登録票!$H$12:$H$31,MATCH(R65,他団体選手登録票!$C$12:$C$31,0)),"ERROR!!")))</f>
        <v/>
      </c>
      <c r="AI65" s="254"/>
      <c r="AJ65" s="254"/>
      <c r="AK65" s="255"/>
      <c r="AL65" s="93">
        <v>1</v>
      </c>
      <c r="AM65" s="253" t="str">
        <f>IFERROR(IF(COUNTIF(参加者名簿!$C$12:$C$111,F65),参加申込書本紙!$G$15,INDEX(他団体選手登録票!$J$12:$J$31,MATCH(F65,他団体選手登録票!$C$12:$C$31,0))),"")</f>
        <v/>
      </c>
      <c r="AN65" s="254"/>
      <c r="AO65" s="255"/>
      <c r="AP65" s="93">
        <v>2</v>
      </c>
      <c r="AQ65" s="253" t="str">
        <f>IFERROR(IF(COUNTIF(参加者名簿!$C$12:$C$111,J65),参加申込書本紙!$G$15,INDEX(他団体選手登録票!$J$12:$J$31,MATCH(J65,他団体選手登録票!$C$12:$C$31,0))),"")</f>
        <v/>
      </c>
      <c r="AR65" s="254"/>
      <c r="AS65" s="255"/>
      <c r="AT65" s="93">
        <v>3</v>
      </c>
      <c r="AU65" s="253" t="str">
        <f>IFERROR(IF(COUNTIF(参加者名簿!$C$12:$C$111,N65),参加申込書本紙!$G$15,INDEX(他団体選手登録票!$J$12:$J$31,MATCH(N65,他団体選手登録票!$C$12:$C$31,0))),"")</f>
        <v/>
      </c>
      <c r="AV65" s="254"/>
      <c r="AW65" s="255"/>
      <c r="AX65" s="93">
        <v>4</v>
      </c>
      <c r="AY65" s="253" t="str">
        <f>IFERROR(IF(COUNTIF(参加者名簿!$C$12:$C$111,R65),参加申込書本紙!$G$15,INDEX(他団体選手登録票!$J$12:$J$31,MATCH(R65,他団体選手登録票!$C$12:$C$31,0))),"")</f>
        <v/>
      </c>
      <c r="AZ65" s="254"/>
      <c r="BA65" s="255"/>
      <c r="BB65" s="7"/>
      <c r="BC65" s="94" t="str">
        <f>IF(BB65="免除",0,IF(BB65="相手方",0,IF(BB65="当方",COUNT(F65:U65),IF(BB65="個々",COUNTIF(AL65:BA65,参加申込書本紙!$G$15),""))))</f>
        <v/>
      </c>
      <c r="BD65" s="95"/>
      <c r="BE65" s="96"/>
      <c r="BF65" s="97"/>
      <c r="BG65" s="8"/>
    </row>
    <row r="66" spans="1:59" ht="21.65" customHeight="1" thickBot="1">
      <c r="A66" s="1"/>
      <c r="B66" s="89">
        <v>46</v>
      </c>
      <c r="C66" s="140"/>
      <c r="D66" s="6"/>
      <c r="E66" s="130"/>
      <c r="F66" s="297"/>
      <c r="G66" s="298"/>
      <c r="H66" s="298"/>
      <c r="I66" s="299"/>
      <c r="J66" s="260"/>
      <c r="K66" s="258"/>
      <c r="L66" s="258"/>
      <c r="M66" s="259"/>
      <c r="N66" s="260"/>
      <c r="O66" s="258"/>
      <c r="P66" s="258"/>
      <c r="Q66" s="259"/>
      <c r="R66" s="260"/>
      <c r="S66" s="258"/>
      <c r="T66" s="258"/>
      <c r="U66" s="261"/>
      <c r="V66" s="256" t="str">
        <f>IF(F66="","",IFERROR(INDEX(参加者名簿!$F$12:$F$111,MATCH(F66,参加者名簿!$C$12:$C$111,0))&amp;"　"&amp;INDEX(参加者名簿!$H$12:$H$111,MATCH(F66,参加者名簿!$C$12:$C$111,0)),IFERROR(INDEX(他団体選手登録票!$F$12:$F$31,MATCH(F66,他団体選手登録票!$C$12:$C$31,0))&amp;"　"&amp;INDEX(他団体選手登録票!$H$12:$H$31,MATCH(F66,他団体選手登録票!$C$12:$C$31,0)),"ERROR!!")))</f>
        <v/>
      </c>
      <c r="W66" s="254"/>
      <c r="X66" s="254"/>
      <c r="Y66" s="255"/>
      <c r="Z66" s="256" t="str">
        <f>IF(J66="","",IFERROR(INDEX(参加者名簿!$F$12:$F$111,MATCH(J66,参加者名簿!$C$12:$C$111,0))&amp;"　"&amp;INDEX(参加者名簿!$H$12:$H$111,MATCH(J66,参加者名簿!$C$12:$C$111,0)),IFERROR(INDEX(他団体選手登録票!$F$12:$F$31,MATCH(J66,他団体選手登録票!$C$12:$C$31,0))&amp;"　"&amp;INDEX(他団体選手登録票!$H$12:$H$31,MATCH(J66,他団体選手登録票!$C$12:$C$31,0)),"ERROR!!")))</f>
        <v/>
      </c>
      <c r="AA66" s="254"/>
      <c r="AB66" s="254"/>
      <c r="AC66" s="255"/>
      <c r="AD66" s="256" t="str">
        <f>IF(N66="","",IFERROR(INDEX(参加者名簿!$F$12:$F$111,MATCH(N66,参加者名簿!$C$12:$C$111,0))&amp;"　"&amp;INDEX(参加者名簿!$H$12:$H$111,MATCH(N66,参加者名簿!$C$12:$C$111,0)),IFERROR(INDEX(他団体選手登録票!$F$12:$F$31,MATCH(N66,他団体選手登録票!$C$12:$C$31,0))&amp;"　"&amp;INDEX(他団体選手登録票!$H$12:$H$31,MATCH(N66,他団体選手登録票!$C$12:$C$31,0)),"ERROR!!")))</f>
        <v/>
      </c>
      <c r="AE66" s="254"/>
      <c r="AF66" s="254"/>
      <c r="AG66" s="255"/>
      <c r="AH66" s="256" t="str">
        <f>IF(R66="","",IFERROR(INDEX(参加者名簿!$F$12:$F$111,MATCH(R66,参加者名簿!$C$12:$C$111,0))&amp;"　"&amp;INDEX(参加者名簿!$H$12:$H$111,MATCH(R66,参加者名簿!$C$12:$C$111,0)),IFERROR(INDEX(他団体選手登録票!$F$12:$F$31,MATCH(R66,他団体選手登録票!$C$12:$C$31,0))&amp;"　"&amp;INDEX(他団体選手登録票!$H$12:$H$31,MATCH(R66,他団体選手登録票!$C$12:$C$31,0)),"ERROR!!")))</f>
        <v/>
      </c>
      <c r="AI66" s="254"/>
      <c r="AJ66" s="254"/>
      <c r="AK66" s="255"/>
      <c r="AL66" s="93">
        <v>1</v>
      </c>
      <c r="AM66" s="253" t="str">
        <f>IFERROR(IF(COUNTIF(参加者名簿!$C$12:$C$111,F66),参加申込書本紙!$G$15,INDEX(他団体選手登録票!$J$12:$J$31,MATCH(F66,他団体選手登録票!$C$12:$C$31,0))),"")</f>
        <v/>
      </c>
      <c r="AN66" s="254"/>
      <c r="AO66" s="255"/>
      <c r="AP66" s="93">
        <v>2</v>
      </c>
      <c r="AQ66" s="253" t="str">
        <f>IFERROR(IF(COUNTIF(参加者名簿!$C$12:$C$111,J66),参加申込書本紙!$G$15,INDEX(他団体選手登録票!$J$12:$J$31,MATCH(J66,他団体選手登録票!$C$12:$C$31,0))),"")</f>
        <v/>
      </c>
      <c r="AR66" s="254"/>
      <c r="AS66" s="255"/>
      <c r="AT66" s="93">
        <v>3</v>
      </c>
      <c r="AU66" s="253" t="str">
        <f>IFERROR(IF(COUNTIF(参加者名簿!$C$12:$C$111,N66),参加申込書本紙!$G$15,INDEX(他団体選手登録票!$J$12:$J$31,MATCH(N66,他団体選手登録票!$C$12:$C$31,0))),"")</f>
        <v/>
      </c>
      <c r="AV66" s="254"/>
      <c r="AW66" s="255"/>
      <c r="AX66" s="93">
        <v>4</v>
      </c>
      <c r="AY66" s="253" t="str">
        <f>IFERROR(IF(COUNTIF(参加者名簿!$C$12:$C$111,R66),参加申込書本紙!$G$15,INDEX(他団体選手登録票!$J$12:$J$31,MATCH(R66,他団体選手登録票!$C$12:$C$31,0))),"")</f>
        <v/>
      </c>
      <c r="AZ66" s="254"/>
      <c r="BA66" s="255"/>
      <c r="BB66" s="7"/>
      <c r="BC66" s="94" t="str">
        <f>IF(BB66="免除",0,IF(BB66="相手方",0,IF(BB66="当方",COUNT(F66:U66),IF(BB66="個々",COUNTIF(AL66:BA66,参加申込書本紙!$G$15),""))))</f>
        <v/>
      </c>
      <c r="BD66" s="95"/>
      <c r="BE66" s="96"/>
      <c r="BF66" s="97"/>
      <c r="BG66" s="8"/>
    </row>
    <row r="67" spans="1:59" ht="21.65" customHeight="1" thickBot="1">
      <c r="A67" s="1"/>
      <c r="B67" s="89">
        <v>47</v>
      </c>
      <c r="C67" s="140"/>
      <c r="D67" s="6"/>
      <c r="E67" s="130"/>
      <c r="F67" s="297"/>
      <c r="G67" s="298"/>
      <c r="H67" s="298"/>
      <c r="I67" s="299"/>
      <c r="J67" s="260"/>
      <c r="K67" s="258"/>
      <c r="L67" s="258"/>
      <c r="M67" s="259"/>
      <c r="N67" s="260"/>
      <c r="O67" s="258"/>
      <c r="P67" s="258"/>
      <c r="Q67" s="259"/>
      <c r="R67" s="260"/>
      <c r="S67" s="258"/>
      <c r="T67" s="258"/>
      <c r="U67" s="261"/>
      <c r="V67" s="256" t="str">
        <f>IF(F67="","",IFERROR(INDEX(参加者名簿!$F$12:$F$111,MATCH(F67,参加者名簿!$C$12:$C$111,0))&amp;"　"&amp;INDEX(参加者名簿!$H$12:$H$111,MATCH(F67,参加者名簿!$C$12:$C$111,0)),IFERROR(INDEX(他団体選手登録票!$F$12:$F$31,MATCH(F67,他団体選手登録票!$C$12:$C$31,0))&amp;"　"&amp;INDEX(他団体選手登録票!$H$12:$H$31,MATCH(F67,他団体選手登録票!$C$12:$C$31,0)),"ERROR!!")))</f>
        <v/>
      </c>
      <c r="W67" s="254"/>
      <c r="X67" s="254"/>
      <c r="Y67" s="255"/>
      <c r="Z67" s="256" t="str">
        <f>IF(J67="","",IFERROR(INDEX(参加者名簿!$F$12:$F$111,MATCH(J67,参加者名簿!$C$12:$C$111,0))&amp;"　"&amp;INDEX(参加者名簿!$H$12:$H$111,MATCH(J67,参加者名簿!$C$12:$C$111,0)),IFERROR(INDEX(他団体選手登録票!$F$12:$F$31,MATCH(J67,他団体選手登録票!$C$12:$C$31,0))&amp;"　"&amp;INDEX(他団体選手登録票!$H$12:$H$31,MATCH(J67,他団体選手登録票!$C$12:$C$31,0)),"ERROR!!")))</f>
        <v/>
      </c>
      <c r="AA67" s="254"/>
      <c r="AB67" s="254"/>
      <c r="AC67" s="255"/>
      <c r="AD67" s="256" t="str">
        <f>IF(N67="","",IFERROR(INDEX(参加者名簿!$F$12:$F$111,MATCH(N67,参加者名簿!$C$12:$C$111,0))&amp;"　"&amp;INDEX(参加者名簿!$H$12:$H$111,MATCH(N67,参加者名簿!$C$12:$C$111,0)),IFERROR(INDEX(他団体選手登録票!$F$12:$F$31,MATCH(N67,他団体選手登録票!$C$12:$C$31,0))&amp;"　"&amp;INDEX(他団体選手登録票!$H$12:$H$31,MATCH(N67,他団体選手登録票!$C$12:$C$31,0)),"ERROR!!")))</f>
        <v/>
      </c>
      <c r="AE67" s="254"/>
      <c r="AF67" s="254"/>
      <c r="AG67" s="255"/>
      <c r="AH67" s="256" t="str">
        <f>IF(R67="","",IFERROR(INDEX(参加者名簿!$F$12:$F$111,MATCH(R67,参加者名簿!$C$12:$C$111,0))&amp;"　"&amp;INDEX(参加者名簿!$H$12:$H$111,MATCH(R67,参加者名簿!$C$12:$C$111,0)),IFERROR(INDEX(他団体選手登録票!$F$12:$F$31,MATCH(R67,他団体選手登録票!$C$12:$C$31,0))&amp;"　"&amp;INDEX(他団体選手登録票!$H$12:$H$31,MATCH(R67,他団体選手登録票!$C$12:$C$31,0)),"ERROR!!")))</f>
        <v/>
      </c>
      <c r="AI67" s="254"/>
      <c r="AJ67" s="254"/>
      <c r="AK67" s="255"/>
      <c r="AL67" s="93">
        <v>1</v>
      </c>
      <c r="AM67" s="253" t="str">
        <f>IFERROR(IF(COUNTIF(参加者名簿!$C$12:$C$111,F67),参加申込書本紙!$G$15,INDEX(他団体選手登録票!$J$12:$J$31,MATCH(F67,他団体選手登録票!$C$12:$C$31,0))),"")</f>
        <v/>
      </c>
      <c r="AN67" s="254"/>
      <c r="AO67" s="255"/>
      <c r="AP67" s="93">
        <v>2</v>
      </c>
      <c r="AQ67" s="253" t="str">
        <f>IFERROR(IF(COUNTIF(参加者名簿!$C$12:$C$111,J67),参加申込書本紙!$G$15,INDEX(他団体選手登録票!$J$12:$J$31,MATCH(J67,他団体選手登録票!$C$12:$C$31,0))),"")</f>
        <v/>
      </c>
      <c r="AR67" s="254"/>
      <c r="AS67" s="255"/>
      <c r="AT67" s="93">
        <v>3</v>
      </c>
      <c r="AU67" s="253" t="str">
        <f>IFERROR(IF(COUNTIF(参加者名簿!$C$12:$C$111,N67),参加申込書本紙!$G$15,INDEX(他団体選手登録票!$J$12:$J$31,MATCH(N67,他団体選手登録票!$C$12:$C$31,0))),"")</f>
        <v/>
      </c>
      <c r="AV67" s="254"/>
      <c r="AW67" s="255"/>
      <c r="AX67" s="93">
        <v>4</v>
      </c>
      <c r="AY67" s="253" t="str">
        <f>IFERROR(IF(COUNTIF(参加者名簿!$C$12:$C$111,R67),参加申込書本紙!$G$15,INDEX(他団体選手登録票!$J$12:$J$31,MATCH(R67,他団体選手登録票!$C$12:$C$31,0))),"")</f>
        <v/>
      </c>
      <c r="AZ67" s="254"/>
      <c r="BA67" s="255"/>
      <c r="BB67" s="7"/>
      <c r="BC67" s="94" t="str">
        <f>IF(BB67="免除",0,IF(BB67="相手方",0,IF(BB67="当方",COUNT(F67:U67),IF(BB67="個々",COUNTIF(AL67:BA67,参加申込書本紙!$G$15),""))))</f>
        <v/>
      </c>
      <c r="BD67" s="95"/>
      <c r="BE67" s="96"/>
      <c r="BF67" s="97"/>
      <c r="BG67" s="8"/>
    </row>
    <row r="68" spans="1:59" ht="21.65" customHeight="1" thickBot="1">
      <c r="A68" s="1"/>
      <c r="B68" s="89">
        <v>48</v>
      </c>
      <c r="C68" s="140"/>
      <c r="D68" s="6"/>
      <c r="E68" s="130"/>
      <c r="F68" s="297"/>
      <c r="G68" s="298"/>
      <c r="H68" s="298"/>
      <c r="I68" s="299"/>
      <c r="J68" s="260"/>
      <c r="K68" s="258"/>
      <c r="L68" s="258"/>
      <c r="M68" s="259"/>
      <c r="N68" s="260"/>
      <c r="O68" s="258"/>
      <c r="P68" s="258"/>
      <c r="Q68" s="259"/>
      <c r="R68" s="260"/>
      <c r="S68" s="258"/>
      <c r="T68" s="258"/>
      <c r="U68" s="261"/>
      <c r="V68" s="256" t="str">
        <f>IF(F68="","",IFERROR(INDEX(参加者名簿!$F$12:$F$111,MATCH(F68,参加者名簿!$C$12:$C$111,0))&amp;"　"&amp;INDEX(参加者名簿!$H$12:$H$111,MATCH(F68,参加者名簿!$C$12:$C$111,0)),IFERROR(INDEX(他団体選手登録票!$F$12:$F$31,MATCH(F68,他団体選手登録票!$C$12:$C$31,0))&amp;"　"&amp;INDEX(他団体選手登録票!$H$12:$H$31,MATCH(F68,他団体選手登録票!$C$12:$C$31,0)),"ERROR!!")))</f>
        <v/>
      </c>
      <c r="W68" s="254"/>
      <c r="X68" s="254"/>
      <c r="Y68" s="255"/>
      <c r="Z68" s="256" t="str">
        <f>IF(J68="","",IFERROR(INDEX(参加者名簿!$F$12:$F$111,MATCH(J68,参加者名簿!$C$12:$C$111,0))&amp;"　"&amp;INDEX(参加者名簿!$H$12:$H$111,MATCH(J68,参加者名簿!$C$12:$C$111,0)),IFERROR(INDEX(他団体選手登録票!$F$12:$F$31,MATCH(J68,他団体選手登録票!$C$12:$C$31,0))&amp;"　"&amp;INDEX(他団体選手登録票!$H$12:$H$31,MATCH(J68,他団体選手登録票!$C$12:$C$31,0)),"ERROR!!")))</f>
        <v/>
      </c>
      <c r="AA68" s="254"/>
      <c r="AB68" s="254"/>
      <c r="AC68" s="255"/>
      <c r="AD68" s="256" t="str">
        <f>IF(N68="","",IFERROR(INDEX(参加者名簿!$F$12:$F$111,MATCH(N68,参加者名簿!$C$12:$C$111,0))&amp;"　"&amp;INDEX(参加者名簿!$H$12:$H$111,MATCH(N68,参加者名簿!$C$12:$C$111,0)),IFERROR(INDEX(他団体選手登録票!$F$12:$F$31,MATCH(N68,他団体選手登録票!$C$12:$C$31,0))&amp;"　"&amp;INDEX(他団体選手登録票!$H$12:$H$31,MATCH(N68,他団体選手登録票!$C$12:$C$31,0)),"ERROR!!")))</f>
        <v/>
      </c>
      <c r="AE68" s="254"/>
      <c r="AF68" s="254"/>
      <c r="AG68" s="255"/>
      <c r="AH68" s="256" t="str">
        <f>IF(R68="","",IFERROR(INDEX(参加者名簿!$F$12:$F$111,MATCH(R68,参加者名簿!$C$12:$C$111,0))&amp;"　"&amp;INDEX(参加者名簿!$H$12:$H$111,MATCH(R68,参加者名簿!$C$12:$C$111,0)),IFERROR(INDEX(他団体選手登録票!$F$12:$F$31,MATCH(R68,他団体選手登録票!$C$12:$C$31,0))&amp;"　"&amp;INDEX(他団体選手登録票!$H$12:$H$31,MATCH(R68,他団体選手登録票!$C$12:$C$31,0)),"ERROR!!")))</f>
        <v/>
      </c>
      <c r="AI68" s="254"/>
      <c r="AJ68" s="254"/>
      <c r="AK68" s="255"/>
      <c r="AL68" s="93">
        <v>1</v>
      </c>
      <c r="AM68" s="253" t="str">
        <f>IFERROR(IF(COUNTIF(参加者名簿!$C$12:$C$111,F68),参加申込書本紙!$G$15,INDEX(他団体選手登録票!$J$12:$J$31,MATCH(F68,他団体選手登録票!$C$12:$C$31,0))),"")</f>
        <v/>
      </c>
      <c r="AN68" s="254"/>
      <c r="AO68" s="255"/>
      <c r="AP68" s="93">
        <v>2</v>
      </c>
      <c r="AQ68" s="253" t="str">
        <f>IFERROR(IF(COUNTIF(参加者名簿!$C$12:$C$111,J68),参加申込書本紙!$G$15,INDEX(他団体選手登録票!$J$12:$J$31,MATCH(J68,他団体選手登録票!$C$12:$C$31,0))),"")</f>
        <v/>
      </c>
      <c r="AR68" s="254"/>
      <c r="AS68" s="255"/>
      <c r="AT68" s="93">
        <v>3</v>
      </c>
      <c r="AU68" s="253" t="str">
        <f>IFERROR(IF(COUNTIF(参加者名簿!$C$12:$C$111,N68),参加申込書本紙!$G$15,INDEX(他団体選手登録票!$J$12:$J$31,MATCH(N68,他団体選手登録票!$C$12:$C$31,0))),"")</f>
        <v/>
      </c>
      <c r="AV68" s="254"/>
      <c r="AW68" s="255"/>
      <c r="AX68" s="93">
        <v>4</v>
      </c>
      <c r="AY68" s="253" t="str">
        <f>IFERROR(IF(COUNTIF(参加者名簿!$C$12:$C$111,R68),参加申込書本紙!$G$15,INDEX(他団体選手登録票!$J$12:$J$31,MATCH(R68,他団体選手登録票!$C$12:$C$31,0))),"")</f>
        <v/>
      </c>
      <c r="AZ68" s="254"/>
      <c r="BA68" s="255"/>
      <c r="BB68" s="7"/>
      <c r="BC68" s="94" t="str">
        <f>IF(BB68="免除",0,IF(BB68="相手方",0,IF(BB68="当方",COUNT(F68:U68),IF(BB68="個々",COUNTIF(AL68:BA68,参加申込書本紙!$G$15),""))))</f>
        <v/>
      </c>
      <c r="BD68" s="95"/>
      <c r="BE68" s="96"/>
      <c r="BF68" s="97"/>
      <c r="BG68" s="8"/>
    </row>
    <row r="69" spans="1:59" ht="21.65" customHeight="1" thickBot="1">
      <c r="A69" s="1"/>
      <c r="B69" s="89">
        <v>49</v>
      </c>
      <c r="C69" s="140"/>
      <c r="D69" s="6"/>
      <c r="E69" s="130"/>
      <c r="F69" s="297"/>
      <c r="G69" s="298"/>
      <c r="H69" s="298"/>
      <c r="I69" s="299"/>
      <c r="J69" s="260"/>
      <c r="K69" s="258"/>
      <c r="L69" s="258"/>
      <c r="M69" s="259"/>
      <c r="N69" s="260"/>
      <c r="O69" s="258"/>
      <c r="P69" s="258"/>
      <c r="Q69" s="259"/>
      <c r="R69" s="260"/>
      <c r="S69" s="258"/>
      <c r="T69" s="258"/>
      <c r="U69" s="261"/>
      <c r="V69" s="256" t="str">
        <f>IF(F69="","",IFERROR(INDEX(参加者名簿!$F$12:$F$111,MATCH(F69,参加者名簿!$C$12:$C$111,0))&amp;"　"&amp;INDEX(参加者名簿!$H$12:$H$111,MATCH(F69,参加者名簿!$C$12:$C$111,0)),IFERROR(INDEX(他団体選手登録票!$F$12:$F$31,MATCH(F69,他団体選手登録票!$C$12:$C$31,0))&amp;"　"&amp;INDEX(他団体選手登録票!$H$12:$H$31,MATCH(F69,他団体選手登録票!$C$12:$C$31,0)),"ERROR!!")))</f>
        <v/>
      </c>
      <c r="W69" s="254"/>
      <c r="X69" s="254"/>
      <c r="Y69" s="255"/>
      <c r="Z69" s="256" t="str">
        <f>IF(J69="","",IFERROR(INDEX(参加者名簿!$F$12:$F$111,MATCH(J69,参加者名簿!$C$12:$C$111,0))&amp;"　"&amp;INDEX(参加者名簿!$H$12:$H$111,MATCH(J69,参加者名簿!$C$12:$C$111,0)),IFERROR(INDEX(他団体選手登録票!$F$12:$F$31,MATCH(J69,他団体選手登録票!$C$12:$C$31,0))&amp;"　"&amp;INDEX(他団体選手登録票!$H$12:$H$31,MATCH(J69,他団体選手登録票!$C$12:$C$31,0)),"ERROR!!")))</f>
        <v/>
      </c>
      <c r="AA69" s="254"/>
      <c r="AB69" s="254"/>
      <c r="AC69" s="255"/>
      <c r="AD69" s="256" t="str">
        <f>IF(N69="","",IFERROR(INDEX(参加者名簿!$F$12:$F$111,MATCH(N69,参加者名簿!$C$12:$C$111,0))&amp;"　"&amp;INDEX(参加者名簿!$H$12:$H$111,MATCH(N69,参加者名簿!$C$12:$C$111,0)),IFERROR(INDEX(他団体選手登録票!$F$12:$F$31,MATCH(N69,他団体選手登録票!$C$12:$C$31,0))&amp;"　"&amp;INDEX(他団体選手登録票!$H$12:$H$31,MATCH(N69,他団体選手登録票!$C$12:$C$31,0)),"ERROR!!")))</f>
        <v/>
      </c>
      <c r="AE69" s="254"/>
      <c r="AF69" s="254"/>
      <c r="AG69" s="255"/>
      <c r="AH69" s="256" t="str">
        <f>IF(R69="","",IFERROR(INDEX(参加者名簿!$F$12:$F$111,MATCH(R69,参加者名簿!$C$12:$C$111,0))&amp;"　"&amp;INDEX(参加者名簿!$H$12:$H$111,MATCH(R69,参加者名簿!$C$12:$C$111,0)),IFERROR(INDEX(他団体選手登録票!$F$12:$F$31,MATCH(R69,他団体選手登録票!$C$12:$C$31,0))&amp;"　"&amp;INDEX(他団体選手登録票!$H$12:$H$31,MATCH(R69,他団体選手登録票!$C$12:$C$31,0)),"ERROR!!")))</f>
        <v/>
      </c>
      <c r="AI69" s="254"/>
      <c r="AJ69" s="254"/>
      <c r="AK69" s="255"/>
      <c r="AL69" s="93">
        <v>1</v>
      </c>
      <c r="AM69" s="253" t="str">
        <f>IFERROR(IF(COUNTIF(参加者名簿!$C$12:$C$111,F69),参加申込書本紙!$G$15,INDEX(他団体選手登録票!$J$12:$J$31,MATCH(F69,他団体選手登録票!$C$12:$C$31,0))),"")</f>
        <v/>
      </c>
      <c r="AN69" s="254"/>
      <c r="AO69" s="255"/>
      <c r="AP69" s="93">
        <v>2</v>
      </c>
      <c r="AQ69" s="253" t="str">
        <f>IFERROR(IF(COUNTIF(参加者名簿!$C$12:$C$111,J69),参加申込書本紙!$G$15,INDEX(他団体選手登録票!$J$12:$J$31,MATCH(J69,他団体選手登録票!$C$12:$C$31,0))),"")</f>
        <v/>
      </c>
      <c r="AR69" s="254"/>
      <c r="AS69" s="255"/>
      <c r="AT69" s="93">
        <v>3</v>
      </c>
      <c r="AU69" s="253" t="str">
        <f>IFERROR(IF(COUNTIF(参加者名簿!$C$12:$C$111,N69),参加申込書本紙!$G$15,INDEX(他団体選手登録票!$J$12:$J$31,MATCH(N69,他団体選手登録票!$C$12:$C$31,0))),"")</f>
        <v/>
      </c>
      <c r="AV69" s="254"/>
      <c r="AW69" s="255"/>
      <c r="AX69" s="93">
        <v>4</v>
      </c>
      <c r="AY69" s="253" t="str">
        <f>IFERROR(IF(COUNTIF(参加者名簿!$C$12:$C$111,R69),参加申込書本紙!$G$15,INDEX(他団体選手登録票!$J$12:$J$31,MATCH(R69,他団体選手登録票!$C$12:$C$31,0))),"")</f>
        <v/>
      </c>
      <c r="AZ69" s="254"/>
      <c r="BA69" s="255"/>
      <c r="BB69" s="7"/>
      <c r="BC69" s="94" t="str">
        <f>IF(BB69="免除",0,IF(BB69="相手方",0,IF(BB69="当方",COUNT(F69:U69),IF(BB69="個々",COUNTIF(AL69:BA69,参加申込書本紙!$G$15),""))))</f>
        <v/>
      </c>
      <c r="BD69" s="95"/>
      <c r="BE69" s="96"/>
      <c r="BF69" s="97"/>
      <c r="BG69" s="8"/>
    </row>
    <row r="70" spans="1:59" ht="21.65" customHeight="1" thickBot="1">
      <c r="A70" s="1"/>
      <c r="B70" s="89">
        <v>50</v>
      </c>
      <c r="C70" s="140"/>
      <c r="D70" s="6"/>
      <c r="E70" s="130"/>
      <c r="F70" s="297"/>
      <c r="G70" s="298"/>
      <c r="H70" s="298"/>
      <c r="I70" s="299"/>
      <c r="J70" s="260"/>
      <c r="K70" s="258"/>
      <c r="L70" s="258"/>
      <c r="M70" s="259"/>
      <c r="N70" s="260"/>
      <c r="O70" s="258"/>
      <c r="P70" s="258"/>
      <c r="Q70" s="259"/>
      <c r="R70" s="260"/>
      <c r="S70" s="258"/>
      <c r="T70" s="258"/>
      <c r="U70" s="261"/>
      <c r="V70" s="256" t="str">
        <f>IF(F70="","",IFERROR(INDEX(参加者名簿!$F$12:$F$111,MATCH(F70,参加者名簿!$C$12:$C$111,0))&amp;"　"&amp;INDEX(参加者名簿!$H$12:$H$111,MATCH(F70,参加者名簿!$C$12:$C$111,0)),IFERROR(INDEX(他団体選手登録票!$F$12:$F$31,MATCH(F70,他団体選手登録票!$C$12:$C$31,0))&amp;"　"&amp;INDEX(他団体選手登録票!$H$12:$H$31,MATCH(F70,他団体選手登録票!$C$12:$C$31,0)),"ERROR!!")))</f>
        <v/>
      </c>
      <c r="W70" s="254"/>
      <c r="X70" s="254"/>
      <c r="Y70" s="255"/>
      <c r="Z70" s="256" t="str">
        <f>IF(J70="","",IFERROR(INDEX(参加者名簿!$F$12:$F$111,MATCH(J70,参加者名簿!$C$12:$C$111,0))&amp;"　"&amp;INDEX(参加者名簿!$H$12:$H$111,MATCH(J70,参加者名簿!$C$12:$C$111,0)),IFERROR(INDEX(他団体選手登録票!$F$12:$F$31,MATCH(J70,他団体選手登録票!$C$12:$C$31,0))&amp;"　"&amp;INDEX(他団体選手登録票!$H$12:$H$31,MATCH(J70,他団体選手登録票!$C$12:$C$31,0)),"ERROR!!")))</f>
        <v/>
      </c>
      <c r="AA70" s="254"/>
      <c r="AB70" s="254"/>
      <c r="AC70" s="255"/>
      <c r="AD70" s="256" t="str">
        <f>IF(N70="","",IFERROR(INDEX(参加者名簿!$F$12:$F$111,MATCH(N70,参加者名簿!$C$12:$C$111,0))&amp;"　"&amp;INDEX(参加者名簿!$H$12:$H$111,MATCH(N70,参加者名簿!$C$12:$C$111,0)),IFERROR(INDEX(他団体選手登録票!$F$12:$F$31,MATCH(N70,他団体選手登録票!$C$12:$C$31,0))&amp;"　"&amp;INDEX(他団体選手登録票!$H$12:$H$31,MATCH(N70,他団体選手登録票!$C$12:$C$31,0)),"ERROR!!")))</f>
        <v/>
      </c>
      <c r="AE70" s="254"/>
      <c r="AF70" s="254"/>
      <c r="AG70" s="255"/>
      <c r="AH70" s="256" t="str">
        <f>IF(R70="","",IFERROR(INDEX(参加者名簿!$F$12:$F$111,MATCH(R70,参加者名簿!$C$12:$C$111,0))&amp;"　"&amp;INDEX(参加者名簿!$H$12:$H$111,MATCH(R70,参加者名簿!$C$12:$C$111,0)),IFERROR(INDEX(他団体選手登録票!$F$12:$F$31,MATCH(R70,他団体選手登録票!$C$12:$C$31,0))&amp;"　"&amp;INDEX(他団体選手登録票!$H$12:$H$31,MATCH(R70,他団体選手登録票!$C$12:$C$31,0)),"ERROR!!")))</f>
        <v/>
      </c>
      <c r="AI70" s="254"/>
      <c r="AJ70" s="254"/>
      <c r="AK70" s="255"/>
      <c r="AL70" s="93">
        <v>1</v>
      </c>
      <c r="AM70" s="253" t="str">
        <f>IFERROR(IF(COUNTIF(参加者名簿!$C$12:$C$111,F70),参加申込書本紙!$G$15,INDEX(他団体選手登録票!$J$12:$J$31,MATCH(F70,他団体選手登録票!$C$12:$C$31,0))),"")</f>
        <v/>
      </c>
      <c r="AN70" s="254"/>
      <c r="AO70" s="255"/>
      <c r="AP70" s="93">
        <v>2</v>
      </c>
      <c r="AQ70" s="253" t="str">
        <f>IFERROR(IF(COUNTIF(参加者名簿!$C$12:$C$111,J70),参加申込書本紙!$G$15,INDEX(他団体選手登録票!$J$12:$J$31,MATCH(J70,他団体選手登録票!$C$12:$C$31,0))),"")</f>
        <v/>
      </c>
      <c r="AR70" s="254"/>
      <c r="AS70" s="255"/>
      <c r="AT70" s="93">
        <v>3</v>
      </c>
      <c r="AU70" s="253" t="str">
        <f>IFERROR(IF(COUNTIF(参加者名簿!$C$12:$C$111,N70),参加申込書本紙!$G$15,INDEX(他団体選手登録票!$J$12:$J$31,MATCH(N70,他団体選手登録票!$C$12:$C$31,0))),"")</f>
        <v/>
      </c>
      <c r="AV70" s="254"/>
      <c r="AW70" s="255"/>
      <c r="AX70" s="93">
        <v>4</v>
      </c>
      <c r="AY70" s="253" t="str">
        <f>IFERROR(IF(COUNTIF(参加者名簿!$C$12:$C$111,R70),参加申込書本紙!$G$15,INDEX(他団体選手登録票!$J$12:$J$31,MATCH(R70,他団体選手登録票!$C$12:$C$31,0))),"")</f>
        <v/>
      </c>
      <c r="AZ70" s="254"/>
      <c r="BA70" s="255"/>
      <c r="BB70" s="7"/>
      <c r="BC70" s="94" t="str">
        <f>IF(BB70="免除",0,IF(BB70="相手方",0,IF(BB70="当方",COUNT(F70:U70),IF(BB70="個々",COUNTIF(AL70:BA70,参加申込書本紙!$G$15),""))))</f>
        <v/>
      </c>
      <c r="BD70" s="95"/>
      <c r="BE70" s="96"/>
      <c r="BF70" s="97"/>
      <c r="BG70" s="8"/>
    </row>
    <row r="71" spans="1:59" ht="21.65" customHeight="1" thickBot="1">
      <c r="A71" s="1"/>
      <c r="B71" s="89">
        <v>51</v>
      </c>
      <c r="C71" s="140"/>
      <c r="D71" s="6"/>
      <c r="E71" s="130"/>
      <c r="F71" s="297"/>
      <c r="G71" s="298"/>
      <c r="H71" s="298"/>
      <c r="I71" s="299"/>
      <c r="J71" s="260"/>
      <c r="K71" s="258"/>
      <c r="L71" s="258"/>
      <c r="M71" s="259"/>
      <c r="N71" s="260"/>
      <c r="O71" s="258"/>
      <c r="P71" s="258"/>
      <c r="Q71" s="259"/>
      <c r="R71" s="260"/>
      <c r="S71" s="258"/>
      <c r="T71" s="258"/>
      <c r="U71" s="261"/>
      <c r="V71" s="256" t="str">
        <f>IF(F71="","",IFERROR(INDEX(参加者名簿!$F$12:$F$111,MATCH(F71,参加者名簿!$C$12:$C$111,0))&amp;"　"&amp;INDEX(参加者名簿!$H$12:$H$111,MATCH(F71,参加者名簿!$C$12:$C$111,0)),IFERROR(INDEX(他団体選手登録票!$F$12:$F$31,MATCH(F71,他団体選手登録票!$C$12:$C$31,0))&amp;"　"&amp;INDEX(他団体選手登録票!$H$12:$H$31,MATCH(F71,他団体選手登録票!$C$12:$C$31,0)),"ERROR!!")))</f>
        <v/>
      </c>
      <c r="W71" s="254"/>
      <c r="X71" s="254"/>
      <c r="Y71" s="255"/>
      <c r="Z71" s="256" t="str">
        <f>IF(J71="","",IFERROR(INDEX(参加者名簿!$F$12:$F$111,MATCH(J71,参加者名簿!$C$12:$C$111,0))&amp;"　"&amp;INDEX(参加者名簿!$H$12:$H$111,MATCH(J71,参加者名簿!$C$12:$C$111,0)),IFERROR(INDEX(他団体選手登録票!$F$12:$F$31,MATCH(J71,他団体選手登録票!$C$12:$C$31,0))&amp;"　"&amp;INDEX(他団体選手登録票!$H$12:$H$31,MATCH(J71,他団体選手登録票!$C$12:$C$31,0)),"ERROR!!")))</f>
        <v/>
      </c>
      <c r="AA71" s="254"/>
      <c r="AB71" s="254"/>
      <c r="AC71" s="255"/>
      <c r="AD71" s="256" t="str">
        <f>IF(N71="","",IFERROR(INDEX(参加者名簿!$F$12:$F$111,MATCH(N71,参加者名簿!$C$12:$C$111,0))&amp;"　"&amp;INDEX(参加者名簿!$H$12:$H$111,MATCH(N71,参加者名簿!$C$12:$C$111,0)),IFERROR(INDEX(他団体選手登録票!$F$12:$F$31,MATCH(N71,他団体選手登録票!$C$12:$C$31,0))&amp;"　"&amp;INDEX(他団体選手登録票!$H$12:$H$31,MATCH(N71,他団体選手登録票!$C$12:$C$31,0)),"ERROR!!")))</f>
        <v/>
      </c>
      <c r="AE71" s="254"/>
      <c r="AF71" s="254"/>
      <c r="AG71" s="255"/>
      <c r="AH71" s="256" t="str">
        <f>IF(R71="","",IFERROR(INDEX(参加者名簿!$F$12:$F$111,MATCH(R71,参加者名簿!$C$12:$C$111,0))&amp;"　"&amp;INDEX(参加者名簿!$H$12:$H$111,MATCH(R71,参加者名簿!$C$12:$C$111,0)),IFERROR(INDEX(他団体選手登録票!$F$12:$F$31,MATCH(R71,他団体選手登録票!$C$12:$C$31,0))&amp;"　"&amp;INDEX(他団体選手登録票!$H$12:$H$31,MATCH(R71,他団体選手登録票!$C$12:$C$31,0)),"ERROR!!")))</f>
        <v/>
      </c>
      <c r="AI71" s="254"/>
      <c r="AJ71" s="254"/>
      <c r="AK71" s="255"/>
      <c r="AL71" s="93">
        <v>1</v>
      </c>
      <c r="AM71" s="253" t="str">
        <f>IFERROR(IF(COUNTIF(参加者名簿!$C$12:$C$111,F71),参加申込書本紙!$G$15,INDEX(他団体選手登録票!$J$12:$J$31,MATCH(F71,他団体選手登録票!$C$12:$C$31,0))),"")</f>
        <v/>
      </c>
      <c r="AN71" s="254"/>
      <c r="AO71" s="255"/>
      <c r="AP71" s="93">
        <v>2</v>
      </c>
      <c r="AQ71" s="253" t="str">
        <f>IFERROR(IF(COUNTIF(参加者名簿!$C$12:$C$111,J71),参加申込書本紙!$G$15,INDEX(他団体選手登録票!$J$12:$J$31,MATCH(J71,他団体選手登録票!$C$12:$C$31,0))),"")</f>
        <v/>
      </c>
      <c r="AR71" s="254"/>
      <c r="AS71" s="255"/>
      <c r="AT71" s="93">
        <v>3</v>
      </c>
      <c r="AU71" s="253" t="str">
        <f>IFERROR(IF(COUNTIF(参加者名簿!$C$12:$C$111,N71),参加申込書本紙!$G$15,INDEX(他団体選手登録票!$J$12:$J$31,MATCH(N71,他団体選手登録票!$C$12:$C$31,0))),"")</f>
        <v/>
      </c>
      <c r="AV71" s="254"/>
      <c r="AW71" s="255"/>
      <c r="AX71" s="93">
        <v>4</v>
      </c>
      <c r="AY71" s="253" t="str">
        <f>IFERROR(IF(COUNTIF(参加者名簿!$C$12:$C$111,R71),参加申込書本紙!$G$15,INDEX(他団体選手登録票!$J$12:$J$31,MATCH(R71,他団体選手登録票!$C$12:$C$31,0))),"")</f>
        <v/>
      </c>
      <c r="AZ71" s="254"/>
      <c r="BA71" s="255"/>
      <c r="BB71" s="7"/>
      <c r="BC71" s="94" t="str">
        <f>IF(BB71="免除",0,IF(BB71="相手方",0,IF(BB71="当方",COUNT(F71:U71),IF(BB71="個々",COUNTIF(AL71:BA71,参加申込書本紙!$G$15),""))))</f>
        <v/>
      </c>
      <c r="BD71" s="95"/>
      <c r="BE71" s="96"/>
      <c r="BF71" s="97"/>
      <c r="BG71" s="8"/>
    </row>
    <row r="72" spans="1:59" ht="21.65" customHeight="1" thickBot="1">
      <c r="A72" s="1"/>
      <c r="B72" s="89">
        <v>52</v>
      </c>
      <c r="C72" s="140"/>
      <c r="D72" s="6"/>
      <c r="E72" s="130"/>
      <c r="F72" s="297"/>
      <c r="G72" s="298"/>
      <c r="H72" s="298"/>
      <c r="I72" s="299"/>
      <c r="J72" s="260"/>
      <c r="K72" s="258"/>
      <c r="L72" s="258"/>
      <c r="M72" s="259"/>
      <c r="N72" s="260"/>
      <c r="O72" s="258"/>
      <c r="P72" s="258"/>
      <c r="Q72" s="259"/>
      <c r="R72" s="260"/>
      <c r="S72" s="258"/>
      <c r="T72" s="258"/>
      <c r="U72" s="261"/>
      <c r="V72" s="256" t="str">
        <f>IF(F72="","",IFERROR(INDEX(参加者名簿!$F$12:$F$111,MATCH(F72,参加者名簿!$C$12:$C$111,0))&amp;"　"&amp;INDEX(参加者名簿!$H$12:$H$111,MATCH(F72,参加者名簿!$C$12:$C$111,0)),IFERROR(INDEX(他団体選手登録票!$F$12:$F$31,MATCH(F72,他団体選手登録票!$C$12:$C$31,0))&amp;"　"&amp;INDEX(他団体選手登録票!$H$12:$H$31,MATCH(F72,他団体選手登録票!$C$12:$C$31,0)),"ERROR!!")))</f>
        <v/>
      </c>
      <c r="W72" s="254"/>
      <c r="X72" s="254"/>
      <c r="Y72" s="255"/>
      <c r="Z72" s="256" t="str">
        <f>IF(J72="","",IFERROR(INDEX(参加者名簿!$F$12:$F$111,MATCH(J72,参加者名簿!$C$12:$C$111,0))&amp;"　"&amp;INDEX(参加者名簿!$H$12:$H$111,MATCH(J72,参加者名簿!$C$12:$C$111,0)),IFERROR(INDEX(他団体選手登録票!$F$12:$F$31,MATCH(J72,他団体選手登録票!$C$12:$C$31,0))&amp;"　"&amp;INDEX(他団体選手登録票!$H$12:$H$31,MATCH(J72,他団体選手登録票!$C$12:$C$31,0)),"ERROR!!")))</f>
        <v/>
      </c>
      <c r="AA72" s="254"/>
      <c r="AB72" s="254"/>
      <c r="AC72" s="255"/>
      <c r="AD72" s="256" t="str">
        <f>IF(N72="","",IFERROR(INDEX(参加者名簿!$F$12:$F$111,MATCH(N72,参加者名簿!$C$12:$C$111,0))&amp;"　"&amp;INDEX(参加者名簿!$H$12:$H$111,MATCH(N72,参加者名簿!$C$12:$C$111,0)),IFERROR(INDEX(他団体選手登録票!$F$12:$F$31,MATCH(N72,他団体選手登録票!$C$12:$C$31,0))&amp;"　"&amp;INDEX(他団体選手登録票!$H$12:$H$31,MATCH(N72,他団体選手登録票!$C$12:$C$31,0)),"ERROR!!")))</f>
        <v/>
      </c>
      <c r="AE72" s="254"/>
      <c r="AF72" s="254"/>
      <c r="AG72" s="255"/>
      <c r="AH72" s="256" t="str">
        <f>IF(R72="","",IFERROR(INDEX(参加者名簿!$F$12:$F$111,MATCH(R72,参加者名簿!$C$12:$C$111,0))&amp;"　"&amp;INDEX(参加者名簿!$H$12:$H$111,MATCH(R72,参加者名簿!$C$12:$C$111,0)),IFERROR(INDEX(他団体選手登録票!$F$12:$F$31,MATCH(R72,他団体選手登録票!$C$12:$C$31,0))&amp;"　"&amp;INDEX(他団体選手登録票!$H$12:$H$31,MATCH(R72,他団体選手登録票!$C$12:$C$31,0)),"ERROR!!")))</f>
        <v/>
      </c>
      <c r="AI72" s="254"/>
      <c r="AJ72" s="254"/>
      <c r="AK72" s="255"/>
      <c r="AL72" s="93">
        <v>1</v>
      </c>
      <c r="AM72" s="253" t="str">
        <f>IFERROR(IF(COUNTIF(参加者名簿!$C$12:$C$111,F72),参加申込書本紙!$G$15,INDEX(他団体選手登録票!$J$12:$J$31,MATCH(F72,他団体選手登録票!$C$12:$C$31,0))),"")</f>
        <v/>
      </c>
      <c r="AN72" s="254"/>
      <c r="AO72" s="255"/>
      <c r="AP72" s="93">
        <v>2</v>
      </c>
      <c r="AQ72" s="253" t="str">
        <f>IFERROR(IF(COUNTIF(参加者名簿!$C$12:$C$111,J72),参加申込書本紙!$G$15,INDEX(他団体選手登録票!$J$12:$J$31,MATCH(J72,他団体選手登録票!$C$12:$C$31,0))),"")</f>
        <v/>
      </c>
      <c r="AR72" s="254"/>
      <c r="AS72" s="255"/>
      <c r="AT72" s="93">
        <v>3</v>
      </c>
      <c r="AU72" s="253" t="str">
        <f>IFERROR(IF(COUNTIF(参加者名簿!$C$12:$C$111,N72),参加申込書本紙!$G$15,INDEX(他団体選手登録票!$J$12:$J$31,MATCH(N72,他団体選手登録票!$C$12:$C$31,0))),"")</f>
        <v/>
      </c>
      <c r="AV72" s="254"/>
      <c r="AW72" s="255"/>
      <c r="AX72" s="93">
        <v>4</v>
      </c>
      <c r="AY72" s="253" t="str">
        <f>IFERROR(IF(COUNTIF(参加者名簿!$C$12:$C$111,R72),参加申込書本紙!$G$15,INDEX(他団体選手登録票!$J$12:$J$31,MATCH(R72,他団体選手登録票!$C$12:$C$31,0))),"")</f>
        <v/>
      </c>
      <c r="AZ72" s="254"/>
      <c r="BA72" s="255"/>
      <c r="BB72" s="7"/>
      <c r="BC72" s="94" t="str">
        <f>IF(BB72="免除",0,IF(BB72="相手方",0,IF(BB72="当方",COUNT(F72:U72),IF(BB72="個々",COUNTIF(AL72:BA72,参加申込書本紙!$G$15),""))))</f>
        <v/>
      </c>
      <c r="BD72" s="95"/>
      <c r="BE72" s="96"/>
      <c r="BF72" s="97"/>
      <c r="BG72" s="8"/>
    </row>
    <row r="73" spans="1:59" ht="21.65" customHeight="1" thickBot="1">
      <c r="A73" s="1"/>
      <c r="B73" s="89">
        <v>53</v>
      </c>
      <c r="C73" s="140"/>
      <c r="D73" s="6"/>
      <c r="E73" s="130"/>
      <c r="F73" s="297"/>
      <c r="G73" s="298"/>
      <c r="H73" s="298"/>
      <c r="I73" s="299"/>
      <c r="J73" s="260"/>
      <c r="K73" s="258"/>
      <c r="L73" s="258"/>
      <c r="M73" s="259"/>
      <c r="N73" s="260"/>
      <c r="O73" s="258"/>
      <c r="P73" s="258"/>
      <c r="Q73" s="259"/>
      <c r="R73" s="260"/>
      <c r="S73" s="258"/>
      <c r="T73" s="258"/>
      <c r="U73" s="261"/>
      <c r="V73" s="256" t="str">
        <f>IF(F73="","",IFERROR(INDEX(参加者名簿!$F$12:$F$111,MATCH(F73,参加者名簿!$C$12:$C$111,0))&amp;"　"&amp;INDEX(参加者名簿!$H$12:$H$111,MATCH(F73,参加者名簿!$C$12:$C$111,0)),IFERROR(INDEX(他団体選手登録票!$F$12:$F$31,MATCH(F73,他団体選手登録票!$C$12:$C$31,0))&amp;"　"&amp;INDEX(他団体選手登録票!$H$12:$H$31,MATCH(F73,他団体選手登録票!$C$12:$C$31,0)),"ERROR!!")))</f>
        <v/>
      </c>
      <c r="W73" s="254"/>
      <c r="X73" s="254"/>
      <c r="Y73" s="255"/>
      <c r="Z73" s="256" t="str">
        <f>IF(J73="","",IFERROR(INDEX(参加者名簿!$F$12:$F$111,MATCH(J73,参加者名簿!$C$12:$C$111,0))&amp;"　"&amp;INDEX(参加者名簿!$H$12:$H$111,MATCH(J73,参加者名簿!$C$12:$C$111,0)),IFERROR(INDEX(他団体選手登録票!$F$12:$F$31,MATCH(J73,他団体選手登録票!$C$12:$C$31,0))&amp;"　"&amp;INDEX(他団体選手登録票!$H$12:$H$31,MATCH(J73,他団体選手登録票!$C$12:$C$31,0)),"ERROR!!")))</f>
        <v/>
      </c>
      <c r="AA73" s="254"/>
      <c r="AB73" s="254"/>
      <c r="AC73" s="255"/>
      <c r="AD73" s="256" t="str">
        <f>IF(N73="","",IFERROR(INDEX(参加者名簿!$F$12:$F$111,MATCH(N73,参加者名簿!$C$12:$C$111,0))&amp;"　"&amp;INDEX(参加者名簿!$H$12:$H$111,MATCH(N73,参加者名簿!$C$12:$C$111,0)),IFERROR(INDEX(他団体選手登録票!$F$12:$F$31,MATCH(N73,他団体選手登録票!$C$12:$C$31,0))&amp;"　"&amp;INDEX(他団体選手登録票!$H$12:$H$31,MATCH(N73,他団体選手登録票!$C$12:$C$31,0)),"ERROR!!")))</f>
        <v/>
      </c>
      <c r="AE73" s="254"/>
      <c r="AF73" s="254"/>
      <c r="AG73" s="255"/>
      <c r="AH73" s="256" t="str">
        <f>IF(R73="","",IFERROR(INDEX(参加者名簿!$F$12:$F$111,MATCH(R73,参加者名簿!$C$12:$C$111,0))&amp;"　"&amp;INDEX(参加者名簿!$H$12:$H$111,MATCH(R73,参加者名簿!$C$12:$C$111,0)),IFERROR(INDEX(他団体選手登録票!$F$12:$F$31,MATCH(R73,他団体選手登録票!$C$12:$C$31,0))&amp;"　"&amp;INDEX(他団体選手登録票!$H$12:$H$31,MATCH(R73,他団体選手登録票!$C$12:$C$31,0)),"ERROR!!")))</f>
        <v/>
      </c>
      <c r="AI73" s="254"/>
      <c r="AJ73" s="254"/>
      <c r="AK73" s="255"/>
      <c r="AL73" s="93">
        <v>1</v>
      </c>
      <c r="AM73" s="253" t="str">
        <f>IFERROR(IF(COUNTIF(参加者名簿!$C$12:$C$111,F73),参加申込書本紙!$G$15,INDEX(他団体選手登録票!$J$12:$J$31,MATCH(F73,他団体選手登録票!$C$12:$C$31,0))),"")</f>
        <v/>
      </c>
      <c r="AN73" s="254"/>
      <c r="AO73" s="255"/>
      <c r="AP73" s="93">
        <v>2</v>
      </c>
      <c r="AQ73" s="253" t="str">
        <f>IFERROR(IF(COUNTIF(参加者名簿!$C$12:$C$111,J73),参加申込書本紙!$G$15,INDEX(他団体選手登録票!$J$12:$J$31,MATCH(J73,他団体選手登録票!$C$12:$C$31,0))),"")</f>
        <v/>
      </c>
      <c r="AR73" s="254"/>
      <c r="AS73" s="255"/>
      <c r="AT73" s="93">
        <v>3</v>
      </c>
      <c r="AU73" s="253" t="str">
        <f>IFERROR(IF(COUNTIF(参加者名簿!$C$12:$C$111,N73),参加申込書本紙!$G$15,INDEX(他団体選手登録票!$J$12:$J$31,MATCH(N73,他団体選手登録票!$C$12:$C$31,0))),"")</f>
        <v/>
      </c>
      <c r="AV73" s="254"/>
      <c r="AW73" s="255"/>
      <c r="AX73" s="93">
        <v>4</v>
      </c>
      <c r="AY73" s="253" t="str">
        <f>IFERROR(IF(COUNTIF(参加者名簿!$C$12:$C$111,R73),参加申込書本紙!$G$15,INDEX(他団体選手登録票!$J$12:$J$31,MATCH(R73,他団体選手登録票!$C$12:$C$31,0))),"")</f>
        <v/>
      </c>
      <c r="AZ73" s="254"/>
      <c r="BA73" s="255"/>
      <c r="BB73" s="7"/>
      <c r="BC73" s="94" t="str">
        <f>IF(BB73="免除",0,IF(BB73="相手方",0,IF(BB73="当方",COUNT(F73:U73),IF(BB73="個々",COUNTIF(AL73:BA73,参加申込書本紙!$G$15),""))))</f>
        <v/>
      </c>
      <c r="BD73" s="95"/>
      <c r="BE73" s="96"/>
      <c r="BF73" s="97"/>
      <c r="BG73" s="8"/>
    </row>
    <row r="74" spans="1:59" ht="21.65" customHeight="1" thickBot="1">
      <c r="A74" s="1"/>
      <c r="B74" s="89">
        <v>54</v>
      </c>
      <c r="C74" s="140"/>
      <c r="D74" s="6"/>
      <c r="E74" s="130"/>
      <c r="F74" s="297"/>
      <c r="G74" s="298"/>
      <c r="H74" s="298"/>
      <c r="I74" s="299"/>
      <c r="J74" s="260"/>
      <c r="K74" s="258"/>
      <c r="L74" s="258"/>
      <c r="M74" s="259"/>
      <c r="N74" s="260"/>
      <c r="O74" s="258"/>
      <c r="P74" s="258"/>
      <c r="Q74" s="259"/>
      <c r="R74" s="260"/>
      <c r="S74" s="258"/>
      <c r="T74" s="258"/>
      <c r="U74" s="261"/>
      <c r="V74" s="256" t="str">
        <f>IF(F74="","",IFERROR(INDEX(参加者名簿!$F$12:$F$111,MATCH(F74,参加者名簿!$C$12:$C$111,0))&amp;"　"&amp;INDEX(参加者名簿!$H$12:$H$111,MATCH(F74,参加者名簿!$C$12:$C$111,0)),IFERROR(INDEX(他団体選手登録票!$F$12:$F$31,MATCH(F74,他団体選手登録票!$C$12:$C$31,0))&amp;"　"&amp;INDEX(他団体選手登録票!$H$12:$H$31,MATCH(F74,他団体選手登録票!$C$12:$C$31,0)),"ERROR!!")))</f>
        <v/>
      </c>
      <c r="W74" s="254"/>
      <c r="X74" s="254"/>
      <c r="Y74" s="255"/>
      <c r="Z74" s="256" t="str">
        <f>IF(J74="","",IFERROR(INDEX(参加者名簿!$F$12:$F$111,MATCH(J74,参加者名簿!$C$12:$C$111,0))&amp;"　"&amp;INDEX(参加者名簿!$H$12:$H$111,MATCH(J74,参加者名簿!$C$12:$C$111,0)),IFERROR(INDEX(他団体選手登録票!$F$12:$F$31,MATCH(J74,他団体選手登録票!$C$12:$C$31,0))&amp;"　"&amp;INDEX(他団体選手登録票!$H$12:$H$31,MATCH(J74,他団体選手登録票!$C$12:$C$31,0)),"ERROR!!")))</f>
        <v/>
      </c>
      <c r="AA74" s="254"/>
      <c r="AB74" s="254"/>
      <c r="AC74" s="255"/>
      <c r="AD74" s="256" t="str">
        <f>IF(N74="","",IFERROR(INDEX(参加者名簿!$F$12:$F$111,MATCH(N74,参加者名簿!$C$12:$C$111,0))&amp;"　"&amp;INDEX(参加者名簿!$H$12:$H$111,MATCH(N74,参加者名簿!$C$12:$C$111,0)),IFERROR(INDEX(他団体選手登録票!$F$12:$F$31,MATCH(N74,他団体選手登録票!$C$12:$C$31,0))&amp;"　"&amp;INDEX(他団体選手登録票!$H$12:$H$31,MATCH(N74,他団体選手登録票!$C$12:$C$31,0)),"ERROR!!")))</f>
        <v/>
      </c>
      <c r="AE74" s="254"/>
      <c r="AF74" s="254"/>
      <c r="AG74" s="255"/>
      <c r="AH74" s="256" t="str">
        <f>IF(R74="","",IFERROR(INDEX(参加者名簿!$F$12:$F$111,MATCH(R74,参加者名簿!$C$12:$C$111,0))&amp;"　"&amp;INDEX(参加者名簿!$H$12:$H$111,MATCH(R74,参加者名簿!$C$12:$C$111,0)),IFERROR(INDEX(他団体選手登録票!$F$12:$F$31,MATCH(R74,他団体選手登録票!$C$12:$C$31,0))&amp;"　"&amp;INDEX(他団体選手登録票!$H$12:$H$31,MATCH(R74,他団体選手登録票!$C$12:$C$31,0)),"ERROR!!")))</f>
        <v/>
      </c>
      <c r="AI74" s="254"/>
      <c r="AJ74" s="254"/>
      <c r="AK74" s="255"/>
      <c r="AL74" s="93">
        <v>1</v>
      </c>
      <c r="AM74" s="253" t="str">
        <f>IFERROR(IF(COUNTIF(参加者名簿!$C$12:$C$111,F74),参加申込書本紙!$G$15,INDEX(他団体選手登録票!$J$12:$J$31,MATCH(F74,他団体選手登録票!$C$12:$C$31,0))),"")</f>
        <v/>
      </c>
      <c r="AN74" s="254"/>
      <c r="AO74" s="255"/>
      <c r="AP74" s="93">
        <v>2</v>
      </c>
      <c r="AQ74" s="253" t="str">
        <f>IFERROR(IF(COUNTIF(参加者名簿!$C$12:$C$111,J74),参加申込書本紙!$G$15,INDEX(他団体選手登録票!$J$12:$J$31,MATCH(J74,他団体選手登録票!$C$12:$C$31,0))),"")</f>
        <v/>
      </c>
      <c r="AR74" s="254"/>
      <c r="AS74" s="255"/>
      <c r="AT74" s="93">
        <v>3</v>
      </c>
      <c r="AU74" s="253" t="str">
        <f>IFERROR(IF(COUNTIF(参加者名簿!$C$12:$C$111,N74),参加申込書本紙!$G$15,INDEX(他団体選手登録票!$J$12:$J$31,MATCH(N74,他団体選手登録票!$C$12:$C$31,0))),"")</f>
        <v/>
      </c>
      <c r="AV74" s="254"/>
      <c r="AW74" s="255"/>
      <c r="AX74" s="93">
        <v>4</v>
      </c>
      <c r="AY74" s="253" t="str">
        <f>IFERROR(IF(COUNTIF(参加者名簿!$C$12:$C$111,R74),参加申込書本紙!$G$15,INDEX(他団体選手登録票!$J$12:$J$31,MATCH(R74,他団体選手登録票!$C$12:$C$31,0))),"")</f>
        <v/>
      </c>
      <c r="AZ74" s="254"/>
      <c r="BA74" s="255"/>
      <c r="BB74" s="7"/>
      <c r="BC74" s="94" t="str">
        <f>IF(BB74="免除",0,IF(BB74="相手方",0,IF(BB74="当方",COUNT(F74:U74),IF(BB74="個々",COUNTIF(AL74:BA74,参加申込書本紙!$G$15),""))))</f>
        <v/>
      </c>
      <c r="BD74" s="95"/>
      <c r="BE74" s="96"/>
      <c r="BF74" s="97"/>
      <c r="BG74" s="8"/>
    </row>
    <row r="75" spans="1:59" ht="21.65" customHeight="1" thickBot="1">
      <c r="A75" s="1"/>
      <c r="B75" s="89">
        <v>55</v>
      </c>
      <c r="C75" s="140"/>
      <c r="D75" s="6"/>
      <c r="E75" s="130"/>
      <c r="F75" s="297"/>
      <c r="G75" s="298"/>
      <c r="H75" s="298"/>
      <c r="I75" s="299"/>
      <c r="J75" s="260"/>
      <c r="K75" s="258"/>
      <c r="L75" s="258"/>
      <c r="M75" s="259"/>
      <c r="N75" s="260"/>
      <c r="O75" s="258"/>
      <c r="P75" s="258"/>
      <c r="Q75" s="259"/>
      <c r="R75" s="260"/>
      <c r="S75" s="258"/>
      <c r="T75" s="258"/>
      <c r="U75" s="261"/>
      <c r="V75" s="256" t="str">
        <f>IF(F75="","",IFERROR(INDEX(参加者名簿!$F$12:$F$111,MATCH(F75,参加者名簿!$C$12:$C$111,0))&amp;"　"&amp;INDEX(参加者名簿!$H$12:$H$111,MATCH(F75,参加者名簿!$C$12:$C$111,0)),IFERROR(INDEX(他団体選手登録票!$F$12:$F$31,MATCH(F75,他団体選手登録票!$C$12:$C$31,0))&amp;"　"&amp;INDEX(他団体選手登録票!$H$12:$H$31,MATCH(F75,他団体選手登録票!$C$12:$C$31,0)),"ERROR!!")))</f>
        <v/>
      </c>
      <c r="W75" s="254"/>
      <c r="X75" s="254"/>
      <c r="Y75" s="255"/>
      <c r="Z75" s="256" t="str">
        <f>IF(J75="","",IFERROR(INDEX(参加者名簿!$F$12:$F$111,MATCH(J75,参加者名簿!$C$12:$C$111,0))&amp;"　"&amp;INDEX(参加者名簿!$H$12:$H$111,MATCH(J75,参加者名簿!$C$12:$C$111,0)),IFERROR(INDEX(他団体選手登録票!$F$12:$F$31,MATCH(J75,他団体選手登録票!$C$12:$C$31,0))&amp;"　"&amp;INDEX(他団体選手登録票!$H$12:$H$31,MATCH(J75,他団体選手登録票!$C$12:$C$31,0)),"ERROR!!")))</f>
        <v/>
      </c>
      <c r="AA75" s="254"/>
      <c r="AB75" s="254"/>
      <c r="AC75" s="255"/>
      <c r="AD75" s="256" t="str">
        <f>IF(N75="","",IFERROR(INDEX(参加者名簿!$F$12:$F$111,MATCH(N75,参加者名簿!$C$12:$C$111,0))&amp;"　"&amp;INDEX(参加者名簿!$H$12:$H$111,MATCH(N75,参加者名簿!$C$12:$C$111,0)),IFERROR(INDEX(他団体選手登録票!$F$12:$F$31,MATCH(N75,他団体選手登録票!$C$12:$C$31,0))&amp;"　"&amp;INDEX(他団体選手登録票!$H$12:$H$31,MATCH(N75,他団体選手登録票!$C$12:$C$31,0)),"ERROR!!")))</f>
        <v/>
      </c>
      <c r="AE75" s="254"/>
      <c r="AF75" s="254"/>
      <c r="AG75" s="255"/>
      <c r="AH75" s="256" t="str">
        <f>IF(R75="","",IFERROR(INDEX(参加者名簿!$F$12:$F$111,MATCH(R75,参加者名簿!$C$12:$C$111,0))&amp;"　"&amp;INDEX(参加者名簿!$H$12:$H$111,MATCH(R75,参加者名簿!$C$12:$C$111,0)),IFERROR(INDEX(他団体選手登録票!$F$12:$F$31,MATCH(R75,他団体選手登録票!$C$12:$C$31,0))&amp;"　"&amp;INDEX(他団体選手登録票!$H$12:$H$31,MATCH(R75,他団体選手登録票!$C$12:$C$31,0)),"ERROR!!")))</f>
        <v/>
      </c>
      <c r="AI75" s="254"/>
      <c r="AJ75" s="254"/>
      <c r="AK75" s="255"/>
      <c r="AL75" s="93">
        <v>1</v>
      </c>
      <c r="AM75" s="253" t="str">
        <f>IFERROR(IF(COUNTIF(参加者名簿!$C$12:$C$111,F75),参加申込書本紙!$G$15,INDEX(他団体選手登録票!$J$12:$J$31,MATCH(F75,他団体選手登録票!$C$12:$C$31,0))),"")</f>
        <v/>
      </c>
      <c r="AN75" s="254"/>
      <c r="AO75" s="255"/>
      <c r="AP75" s="93">
        <v>2</v>
      </c>
      <c r="AQ75" s="253" t="str">
        <f>IFERROR(IF(COUNTIF(参加者名簿!$C$12:$C$111,J75),参加申込書本紙!$G$15,INDEX(他団体選手登録票!$J$12:$J$31,MATCH(J75,他団体選手登録票!$C$12:$C$31,0))),"")</f>
        <v/>
      </c>
      <c r="AR75" s="254"/>
      <c r="AS75" s="255"/>
      <c r="AT75" s="93">
        <v>3</v>
      </c>
      <c r="AU75" s="253" t="str">
        <f>IFERROR(IF(COUNTIF(参加者名簿!$C$12:$C$111,N75),参加申込書本紙!$G$15,INDEX(他団体選手登録票!$J$12:$J$31,MATCH(N75,他団体選手登録票!$C$12:$C$31,0))),"")</f>
        <v/>
      </c>
      <c r="AV75" s="254"/>
      <c r="AW75" s="255"/>
      <c r="AX75" s="93">
        <v>4</v>
      </c>
      <c r="AY75" s="253" t="str">
        <f>IFERROR(IF(COUNTIF(参加者名簿!$C$12:$C$111,R75),参加申込書本紙!$G$15,INDEX(他団体選手登録票!$J$12:$J$31,MATCH(R75,他団体選手登録票!$C$12:$C$31,0))),"")</f>
        <v/>
      </c>
      <c r="AZ75" s="254"/>
      <c r="BA75" s="255"/>
      <c r="BB75" s="7"/>
      <c r="BC75" s="94" t="str">
        <f>IF(BB75="免除",0,IF(BB75="相手方",0,IF(BB75="当方",COUNT(F75:U75),IF(BB75="個々",COUNTIF(AL75:BA75,参加申込書本紙!$G$15),""))))</f>
        <v/>
      </c>
      <c r="BD75" s="95"/>
      <c r="BE75" s="96"/>
      <c r="BF75" s="97"/>
      <c r="BG75" s="8"/>
    </row>
    <row r="76" spans="1:59" ht="21.65" customHeight="1" thickBot="1">
      <c r="A76" s="1"/>
      <c r="B76" s="89">
        <v>56</v>
      </c>
      <c r="C76" s="140"/>
      <c r="D76" s="6"/>
      <c r="E76" s="130"/>
      <c r="F76" s="297"/>
      <c r="G76" s="298"/>
      <c r="H76" s="298"/>
      <c r="I76" s="299"/>
      <c r="J76" s="260"/>
      <c r="K76" s="258"/>
      <c r="L76" s="258"/>
      <c r="M76" s="259"/>
      <c r="N76" s="260"/>
      <c r="O76" s="258"/>
      <c r="P76" s="258"/>
      <c r="Q76" s="259"/>
      <c r="R76" s="260"/>
      <c r="S76" s="258"/>
      <c r="T76" s="258"/>
      <c r="U76" s="261"/>
      <c r="V76" s="256" t="str">
        <f>IF(F76="","",IFERROR(INDEX(参加者名簿!$F$12:$F$111,MATCH(F76,参加者名簿!$C$12:$C$111,0))&amp;"　"&amp;INDEX(参加者名簿!$H$12:$H$111,MATCH(F76,参加者名簿!$C$12:$C$111,0)),IFERROR(INDEX(他団体選手登録票!$F$12:$F$31,MATCH(F76,他団体選手登録票!$C$12:$C$31,0))&amp;"　"&amp;INDEX(他団体選手登録票!$H$12:$H$31,MATCH(F76,他団体選手登録票!$C$12:$C$31,0)),"ERROR!!")))</f>
        <v/>
      </c>
      <c r="W76" s="254"/>
      <c r="X76" s="254"/>
      <c r="Y76" s="255"/>
      <c r="Z76" s="256" t="str">
        <f>IF(J76="","",IFERROR(INDEX(参加者名簿!$F$12:$F$111,MATCH(J76,参加者名簿!$C$12:$C$111,0))&amp;"　"&amp;INDEX(参加者名簿!$H$12:$H$111,MATCH(J76,参加者名簿!$C$12:$C$111,0)),IFERROR(INDEX(他団体選手登録票!$F$12:$F$31,MATCH(J76,他団体選手登録票!$C$12:$C$31,0))&amp;"　"&amp;INDEX(他団体選手登録票!$H$12:$H$31,MATCH(J76,他団体選手登録票!$C$12:$C$31,0)),"ERROR!!")))</f>
        <v/>
      </c>
      <c r="AA76" s="254"/>
      <c r="AB76" s="254"/>
      <c r="AC76" s="255"/>
      <c r="AD76" s="256" t="str">
        <f>IF(N76="","",IFERROR(INDEX(参加者名簿!$F$12:$F$111,MATCH(N76,参加者名簿!$C$12:$C$111,0))&amp;"　"&amp;INDEX(参加者名簿!$H$12:$H$111,MATCH(N76,参加者名簿!$C$12:$C$111,0)),IFERROR(INDEX(他団体選手登録票!$F$12:$F$31,MATCH(N76,他団体選手登録票!$C$12:$C$31,0))&amp;"　"&amp;INDEX(他団体選手登録票!$H$12:$H$31,MATCH(N76,他団体選手登録票!$C$12:$C$31,0)),"ERROR!!")))</f>
        <v/>
      </c>
      <c r="AE76" s="254"/>
      <c r="AF76" s="254"/>
      <c r="AG76" s="255"/>
      <c r="AH76" s="256" t="str">
        <f>IF(R76="","",IFERROR(INDEX(参加者名簿!$F$12:$F$111,MATCH(R76,参加者名簿!$C$12:$C$111,0))&amp;"　"&amp;INDEX(参加者名簿!$H$12:$H$111,MATCH(R76,参加者名簿!$C$12:$C$111,0)),IFERROR(INDEX(他団体選手登録票!$F$12:$F$31,MATCH(R76,他団体選手登録票!$C$12:$C$31,0))&amp;"　"&amp;INDEX(他団体選手登録票!$H$12:$H$31,MATCH(R76,他団体選手登録票!$C$12:$C$31,0)),"ERROR!!")))</f>
        <v/>
      </c>
      <c r="AI76" s="254"/>
      <c r="AJ76" s="254"/>
      <c r="AK76" s="255"/>
      <c r="AL76" s="93">
        <v>1</v>
      </c>
      <c r="AM76" s="253" t="str">
        <f>IFERROR(IF(COUNTIF(参加者名簿!$C$12:$C$111,F76),参加申込書本紙!$G$15,INDEX(他団体選手登録票!$J$12:$J$31,MATCH(F76,他団体選手登録票!$C$12:$C$31,0))),"")</f>
        <v/>
      </c>
      <c r="AN76" s="254"/>
      <c r="AO76" s="255"/>
      <c r="AP76" s="93">
        <v>2</v>
      </c>
      <c r="AQ76" s="253" t="str">
        <f>IFERROR(IF(COUNTIF(参加者名簿!$C$12:$C$111,J76),参加申込書本紙!$G$15,INDEX(他団体選手登録票!$J$12:$J$31,MATCH(J76,他団体選手登録票!$C$12:$C$31,0))),"")</f>
        <v/>
      </c>
      <c r="AR76" s="254"/>
      <c r="AS76" s="255"/>
      <c r="AT76" s="93">
        <v>3</v>
      </c>
      <c r="AU76" s="253" t="str">
        <f>IFERROR(IF(COUNTIF(参加者名簿!$C$12:$C$111,N76),参加申込書本紙!$G$15,INDEX(他団体選手登録票!$J$12:$J$31,MATCH(N76,他団体選手登録票!$C$12:$C$31,0))),"")</f>
        <v/>
      </c>
      <c r="AV76" s="254"/>
      <c r="AW76" s="255"/>
      <c r="AX76" s="93">
        <v>4</v>
      </c>
      <c r="AY76" s="253" t="str">
        <f>IFERROR(IF(COUNTIF(参加者名簿!$C$12:$C$111,R76),参加申込書本紙!$G$15,INDEX(他団体選手登録票!$J$12:$J$31,MATCH(R76,他団体選手登録票!$C$12:$C$31,0))),"")</f>
        <v/>
      </c>
      <c r="AZ76" s="254"/>
      <c r="BA76" s="255"/>
      <c r="BB76" s="7"/>
      <c r="BC76" s="94" t="str">
        <f>IF(BB76="免除",0,IF(BB76="相手方",0,IF(BB76="当方",COUNT(F76:U76),IF(BB76="個々",COUNTIF(AL76:BA76,参加申込書本紙!$G$15),""))))</f>
        <v/>
      </c>
      <c r="BD76" s="95"/>
      <c r="BE76" s="96"/>
      <c r="BF76" s="97"/>
      <c r="BG76" s="8"/>
    </row>
    <row r="77" spans="1:59" ht="21.65" customHeight="1" thickBot="1">
      <c r="A77" s="1"/>
      <c r="B77" s="89">
        <v>57</v>
      </c>
      <c r="C77" s="140"/>
      <c r="D77" s="6"/>
      <c r="E77" s="130"/>
      <c r="F77" s="297"/>
      <c r="G77" s="298"/>
      <c r="H77" s="298"/>
      <c r="I77" s="299"/>
      <c r="J77" s="260"/>
      <c r="K77" s="258"/>
      <c r="L77" s="258"/>
      <c r="M77" s="259"/>
      <c r="N77" s="260"/>
      <c r="O77" s="258"/>
      <c r="P77" s="258"/>
      <c r="Q77" s="259"/>
      <c r="R77" s="260"/>
      <c r="S77" s="258"/>
      <c r="T77" s="258"/>
      <c r="U77" s="261"/>
      <c r="V77" s="256" t="str">
        <f>IF(F77="","",IFERROR(INDEX(参加者名簿!$F$12:$F$111,MATCH(F77,参加者名簿!$C$12:$C$111,0))&amp;"　"&amp;INDEX(参加者名簿!$H$12:$H$111,MATCH(F77,参加者名簿!$C$12:$C$111,0)),IFERROR(INDEX(他団体選手登録票!$F$12:$F$31,MATCH(F77,他団体選手登録票!$C$12:$C$31,0))&amp;"　"&amp;INDEX(他団体選手登録票!$H$12:$H$31,MATCH(F77,他団体選手登録票!$C$12:$C$31,0)),"ERROR!!")))</f>
        <v/>
      </c>
      <c r="W77" s="254"/>
      <c r="X77" s="254"/>
      <c r="Y77" s="255"/>
      <c r="Z77" s="256" t="str">
        <f>IF(J77="","",IFERROR(INDEX(参加者名簿!$F$12:$F$111,MATCH(J77,参加者名簿!$C$12:$C$111,0))&amp;"　"&amp;INDEX(参加者名簿!$H$12:$H$111,MATCH(J77,参加者名簿!$C$12:$C$111,0)),IFERROR(INDEX(他団体選手登録票!$F$12:$F$31,MATCH(J77,他団体選手登録票!$C$12:$C$31,0))&amp;"　"&amp;INDEX(他団体選手登録票!$H$12:$H$31,MATCH(J77,他団体選手登録票!$C$12:$C$31,0)),"ERROR!!")))</f>
        <v/>
      </c>
      <c r="AA77" s="254"/>
      <c r="AB77" s="254"/>
      <c r="AC77" s="255"/>
      <c r="AD77" s="256" t="str">
        <f>IF(N77="","",IFERROR(INDEX(参加者名簿!$F$12:$F$111,MATCH(N77,参加者名簿!$C$12:$C$111,0))&amp;"　"&amp;INDEX(参加者名簿!$H$12:$H$111,MATCH(N77,参加者名簿!$C$12:$C$111,0)),IFERROR(INDEX(他団体選手登録票!$F$12:$F$31,MATCH(N77,他団体選手登録票!$C$12:$C$31,0))&amp;"　"&amp;INDEX(他団体選手登録票!$H$12:$H$31,MATCH(N77,他団体選手登録票!$C$12:$C$31,0)),"ERROR!!")))</f>
        <v/>
      </c>
      <c r="AE77" s="254"/>
      <c r="AF77" s="254"/>
      <c r="AG77" s="255"/>
      <c r="AH77" s="256" t="str">
        <f>IF(R77="","",IFERROR(INDEX(参加者名簿!$F$12:$F$111,MATCH(R77,参加者名簿!$C$12:$C$111,0))&amp;"　"&amp;INDEX(参加者名簿!$H$12:$H$111,MATCH(R77,参加者名簿!$C$12:$C$111,0)),IFERROR(INDEX(他団体選手登録票!$F$12:$F$31,MATCH(R77,他団体選手登録票!$C$12:$C$31,0))&amp;"　"&amp;INDEX(他団体選手登録票!$H$12:$H$31,MATCH(R77,他団体選手登録票!$C$12:$C$31,0)),"ERROR!!")))</f>
        <v/>
      </c>
      <c r="AI77" s="254"/>
      <c r="AJ77" s="254"/>
      <c r="AK77" s="255"/>
      <c r="AL77" s="93">
        <v>1</v>
      </c>
      <c r="AM77" s="253" t="str">
        <f>IFERROR(IF(COUNTIF(参加者名簿!$C$12:$C$111,F77),参加申込書本紙!$G$15,INDEX(他団体選手登録票!$J$12:$J$31,MATCH(F77,他団体選手登録票!$C$12:$C$31,0))),"")</f>
        <v/>
      </c>
      <c r="AN77" s="254"/>
      <c r="AO77" s="255"/>
      <c r="AP77" s="93">
        <v>2</v>
      </c>
      <c r="AQ77" s="253" t="str">
        <f>IFERROR(IF(COUNTIF(参加者名簿!$C$12:$C$111,J77),参加申込書本紙!$G$15,INDEX(他団体選手登録票!$J$12:$J$31,MATCH(J77,他団体選手登録票!$C$12:$C$31,0))),"")</f>
        <v/>
      </c>
      <c r="AR77" s="254"/>
      <c r="AS77" s="255"/>
      <c r="AT77" s="93">
        <v>3</v>
      </c>
      <c r="AU77" s="253" t="str">
        <f>IFERROR(IF(COUNTIF(参加者名簿!$C$12:$C$111,N77),参加申込書本紙!$G$15,INDEX(他団体選手登録票!$J$12:$J$31,MATCH(N77,他団体選手登録票!$C$12:$C$31,0))),"")</f>
        <v/>
      </c>
      <c r="AV77" s="254"/>
      <c r="AW77" s="255"/>
      <c r="AX77" s="93">
        <v>4</v>
      </c>
      <c r="AY77" s="253" t="str">
        <f>IFERROR(IF(COUNTIF(参加者名簿!$C$12:$C$111,R77),参加申込書本紙!$G$15,INDEX(他団体選手登録票!$J$12:$J$31,MATCH(R77,他団体選手登録票!$C$12:$C$31,0))),"")</f>
        <v/>
      </c>
      <c r="AZ77" s="254"/>
      <c r="BA77" s="255"/>
      <c r="BB77" s="7"/>
      <c r="BC77" s="94" t="str">
        <f>IF(BB77="免除",0,IF(BB77="相手方",0,IF(BB77="当方",COUNT(F77:U77),IF(BB77="個々",COUNTIF(AL77:BA77,参加申込書本紙!$G$15),""))))</f>
        <v/>
      </c>
      <c r="BD77" s="95"/>
      <c r="BE77" s="96"/>
      <c r="BF77" s="97"/>
      <c r="BG77" s="8"/>
    </row>
    <row r="78" spans="1:59" ht="21.65" customHeight="1" thickBot="1">
      <c r="A78" s="1"/>
      <c r="B78" s="89">
        <v>58</v>
      </c>
      <c r="C78" s="140"/>
      <c r="D78" s="6"/>
      <c r="E78" s="130"/>
      <c r="F78" s="297"/>
      <c r="G78" s="298"/>
      <c r="H78" s="298"/>
      <c r="I78" s="299"/>
      <c r="J78" s="260"/>
      <c r="K78" s="258"/>
      <c r="L78" s="258"/>
      <c r="M78" s="259"/>
      <c r="N78" s="260"/>
      <c r="O78" s="258"/>
      <c r="P78" s="258"/>
      <c r="Q78" s="259"/>
      <c r="R78" s="260"/>
      <c r="S78" s="258"/>
      <c r="T78" s="258"/>
      <c r="U78" s="261"/>
      <c r="V78" s="256" t="str">
        <f>IF(F78="","",IFERROR(INDEX(参加者名簿!$F$12:$F$111,MATCH(F78,参加者名簿!$C$12:$C$111,0))&amp;"　"&amp;INDEX(参加者名簿!$H$12:$H$111,MATCH(F78,参加者名簿!$C$12:$C$111,0)),IFERROR(INDEX(他団体選手登録票!$F$12:$F$31,MATCH(F78,他団体選手登録票!$C$12:$C$31,0))&amp;"　"&amp;INDEX(他団体選手登録票!$H$12:$H$31,MATCH(F78,他団体選手登録票!$C$12:$C$31,0)),"ERROR!!")))</f>
        <v/>
      </c>
      <c r="W78" s="254"/>
      <c r="X78" s="254"/>
      <c r="Y78" s="255"/>
      <c r="Z78" s="256" t="str">
        <f>IF(J78="","",IFERROR(INDEX(参加者名簿!$F$12:$F$111,MATCH(J78,参加者名簿!$C$12:$C$111,0))&amp;"　"&amp;INDEX(参加者名簿!$H$12:$H$111,MATCH(J78,参加者名簿!$C$12:$C$111,0)),IFERROR(INDEX(他団体選手登録票!$F$12:$F$31,MATCH(J78,他団体選手登録票!$C$12:$C$31,0))&amp;"　"&amp;INDEX(他団体選手登録票!$H$12:$H$31,MATCH(J78,他団体選手登録票!$C$12:$C$31,0)),"ERROR!!")))</f>
        <v/>
      </c>
      <c r="AA78" s="254"/>
      <c r="AB78" s="254"/>
      <c r="AC78" s="255"/>
      <c r="AD78" s="256" t="str">
        <f>IF(N78="","",IFERROR(INDEX(参加者名簿!$F$12:$F$111,MATCH(N78,参加者名簿!$C$12:$C$111,0))&amp;"　"&amp;INDEX(参加者名簿!$H$12:$H$111,MATCH(N78,参加者名簿!$C$12:$C$111,0)),IFERROR(INDEX(他団体選手登録票!$F$12:$F$31,MATCH(N78,他団体選手登録票!$C$12:$C$31,0))&amp;"　"&amp;INDEX(他団体選手登録票!$H$12:$H$31,MATCH(N78,他団体選手登録票!$C$12:$C$31,0)),"ERROR!!")))</f>
        <v/>
      </c>
      <c r="AE78" s="254"/>
      <c r="AF78" s="254"/>
      <c r="AG78" s="255"/>
      <c r="AH78" s="256" t="str">
        <f>IF(R78="","",IFERROR(INDEX(参加者名簿!$F$12:$F$111,MATCH(R78,参加者名簿!$C$12:$C$111,0))&amp;"　"&amp;INDEX(参加者名簿!$H$12:$H$111,MATCH(R78,参加者名簿!$C$12:$C$111,0)),IFERROR(INDEX(他団体選手登録票!$F$12:$F$31,MATCH(R78,他団体選手登録票!$C$12:$C$31,0))&amp;"　"&amp;INDEX(他団体選手登録票!$H$12:$H$31,MATCH(R78,他団体選手登録票!$C$12:$C$31,0)),"ERROR!!")))</f>
        <v/>
      </c>
      <c r="AI78" s="254"/>
      <c r="AJ78" s="254"/>
      <c r="AK78" s="255"/>
      <c r="AL78" s="93">
        <v>1</v>
      </c>
      <c r="AM78" s="253" t="str">
        <f>IFERROR(IF(COUNTIF(参加者名簿!$C$12:$C$111,F78),参加申込書本紙!$G$15,INDEX(他団体選手登録票!$J$12:$J$31,MATCH(F78,他団体選手登録票!$C$12:$C$31,0))),"")</f>
        <v/>
      </c>
      <c r="AN78" s="254"/>
      <c r="AO78" s="255"/>
      <c r="AP78" s="93">
        <v>2</v>
      </c>
      <c r="AQ78" s="253" t="str">
        <f>IFERROR(IF(COUNTIF(参加者名簿!$C$12:$C$111,J78),参加申込書本紙!$G$15,INDEX(他団体選手登録票!$J$12:$J$31,MATCH(J78,他団体選手登録票!$C$12:$C$31,0))),"")</f>
        <v/>
      </c>
      <c r="AR78" s="254"/>
      <c r="AS78" s="255"/>
      <c r="AT78" s="93">
        <v>3</v>
      </c>
      <c r="AU78" s="253" t="str">
        <f>IFERROR(IF(COUNTIF(参加者名簿!$C$12:$C$111,N78),参加申込書本紙!$G$15,INDEX(他団体選手登録票!$J$12:$J$31,MATCH(N78,他団体選手登録票!$C$12:$C$31,0))),"")</f>
        <v/>
      </c>
      <c r="AV78" s="254"/>
      <c r="AW78" s="255"/>
      <c r="AX78" s="93">
        <v>4</v>
      </c>
      <c r="AY78" s="253" t="str">
        <f>IFERROR(IF(COUNTIF(参加者名簿!$C$12:$C$111,R78),参加申込書本紙!$G$15,INDEX(他団体選手登録票!$J$12:$J$31,MATCH(R78,他団体選手登録票!$C$12:$C$31,0))),"")</f>
        <v/>
      </c>
      <c r="AZ78" s="254"/>
      <c r="BA78" s="255"/>
      <c r="BB78" s="7"/>
      <c r="BC78" s="94" t="str">
        <f>IF(BB78="免除",0,IF(BB78="相手方",0,IF(BB78="当方",COUNT(F78:U78),IF(BB78="個々",COUNTIF(AL78:BA78,参加申込書本紙!$G$15),""))))</f>
        <v/>
      </c>
      <c r="BD78" s="95"/>
      <c r="BE78" s="96"/>
      <c r="BF78" s="97"/>
      <c r="BG78" s="8"/>
    </row>
    <row r="79" spans="1:59" ht="21.65" customHeight="1" thickBot="1">
      <c r="A79" s="1"/>
      <c r="B79" s="89">
        <v>59</v>
      </c>
      <c r="C79" s="140"/>
      <c r="D79" s="6"/>
      <c r="E79" s="130"/>
      <c r="F79" s="297"/>
      <c r="G79" s="298"/>
      <c r="H79" s="298"/>
      <c r="I79" s="299"/>
      <c r="J79" s="260"/>
      <c r="K79" s="258"/>
      <c r="L79" s="258"/>
      <c r="M79" s="259"/>
      <c r="N79" s="260"/>
      <c r="O79" s="258"/>
      <c r="P79" s="258"/>
      <c r="Q79" s="259"/>
      <c r="R79" s="260"/>
      <c r="S79" s="258"/>
      <c r="T79" s="258"/>
      <c r="U79" s="261"/>
      <c r="V79" s="256" t="str">
        <f>IF(F79="","",IFERROR(INDEX(参加者名簿!$F$12:$F$111,MATCH(F79,参加者名簿!$C$12:$C$111,0))&amp;"　"&amp;INDEX(参加者名簿!$H$12:$H$111,MATCH(F79,参加者名簿!$C$12:$C$111,0)),IFERROR(INDEX(他団体選手登録票!$F$12:$F$31,MATCH(F79,他団体選手登録票!$C$12:$C$31,0))&amp;"　"&amp;INDEX(他団体選手登録票!$H$12:$H$31,MATCH(F79,他団体選手登録票!$C$12:$C$31,0)),"ERROR!!")))</f>
        <v/>
      </c>
      <c r="W79" s="254"/>
      <c r="X79" s="254"/>
      <c r="Y79" s="255"/>
      <c r="Z79" s="256" t="str">
        <f>IF(J79="","",IFERROR(INDEX(参加者名簿!$F$12:$F$111,MATCH(J79,参加者名簿!$C$12:$C$111,0))&amp;"　"&amp;INDEX(参加者名簿!$H$12:$H$111,MATCH(J79,参加者名簿!$C$12:$C$111,0)),IFERROR(INDEX(他団体選手登録票!$F$12:$F$31,MATCH(J79,他団体選手登録票!$C$12:$C$31,0))&amp;"　"&amp;INDEX(他団体選手登録票!$H$12:$H$31,MATCH(J79,他団体選手登録票!$C$12:$C$31,0)),"ERROR!!")))</f>
        <v/>
      </c>
      <c r="AA79" s="254"/>
      <c r="AB79" s="254"/>
      <c r="AC79" s="255"/>
      <c r="AD79" s="256" t="str">
        <f>IF(N79="","",IFERROR(INDEX(参加者名簿!$F$12:$F$111,MATCH(N79,参加者名簿!$C$12:$C$111,0))&amp;"　"&amp;INDEX(参加者名簿!$H$12:$H$111,MATCH(N79,参加者名簿!$C$12:$C$111,0)),IFERROR(INDEX(他団体選手登録票!$F$12:$F$31,MATCH(N79,他団体選手登録票!$C$12:$C$31,0))&amp;"　"&amp;INDEX(他団体選手登録票!$H$12:$H$31,MATCH(N79,他団体選手登録票!$C$12:$C$31,0)),"ERROR!!")))</f>
        <v/>
      </c>
      <c r="AE79" s="254"/>
      <c r="AF79" s="254"/>
      <c r="AG79" s="255"/>
      <c r="AH79" s="256" t="str">
        <f>IF(R79="","",IFERROR(INDEX(参加者名簿!$F$12:$F$111,MATCH(R79,参加者名簿!$C$12:$C$111,0))&amp;"　"&amp;INDEX(参加者名簿!$H$12:$H$111,MATCH(R79,参加者名簿!$C$12:$C$111,0)),IFERROR(INDEX(他団体選手登録票!$F$12:$F$31,MATCH(R79,他団体選手登録票!$C$12:$C$31,0))&amp;"　"&amp;INDEX(他団体選手登録票!$H$12:$H$31,MATCH(R79,他団体選手登録票!$C$12:$C$31,0)),"ERROR!!")))</f>
        <v/>
      </c>
      <c r="AI79" s="254"/>
      <c r="AJ79" s="254"/>
      <c r="AK79" s="255"/>
      <c r="AL79" s="93">
        <v>1</v>
      </c>
      <c r="AM79" s="253" t="str">
        <f>IFERROR(IF(COUNTIF(参加者名簿!$C$12:$C$111,F79),参加申込書本紙!$G$15,INDEX(他団体選手登録票!$J$12:$J$31,MATCH(F79,他団体選手登録票!$C$12:$C$31,0))),"")</f>
        <v/>
      </c>
      <c r="AN79" s="254"/>
      <c r="AO79" s="255"/>
      <c r="AP79" s="93">
        <v>2</v>
      </c>
      <c r="AQ79" s="253" t="str">
        <f>IFERROR(IF(COUNTIF(参加者名簿!$C$12:$C$111,J79),参加申込書本紙!$G$15,INDEX(他団体選手登録票!$J$12:$J$31,MATCH(J79,他団体選手登録票!$C$12:$C$31,0))),"")</f>
        <v/>
      </c>
      <c r="AR79" s="254"/>
      <c r="AS79" s="255"/>
      <c r="AT79" s="93">
        <v>3</v>
      </c>
      <c r="AU79" s="253" t="str">
        <f>IFERROR(IF(COUNTIF(参加者名簿!$C$12:$C$111,N79),参加申込書本紙!$G$15,INDEX(他団体選手登録票!$J$12:$J$31,MATCH(N79,他団体選手登録票!$C$12:$C$31,0))),"")</f>
        <v/>
      </c>
      <c r="AV79" s="254"/>
      <c r="AW79" s="255"/>
      <c r="AX79" s="93">
        <v>4</v>
      </c>
      <c r="AY79" s="253" t="str">
        <f>IFERROR(IF(COUNTIF(参加者名簿!$C$12:$C$111,R79),参加申込書本紙!$G$15,INDEX(他団体選手登録票!$J$12:$J$31,MATCH(R79,他団体選手登録票!$C$12:$C$31,0))),"")</f>
        <v/>
      </c>
      <c r="AZ79" s="254"/>
      <c r="BA79" s="255"/>
      <c r="BB79" s="7"/>
      <c r="BC79" s="94" t="str">
        <f>IF(BB79="免除",0,IF(BB79="相手方",0,IF(BB79="当方",COUNT(F79:U79),IF(BB79="個々",COUNTIF(AL79:BA79,参加申込書本紙!$G$15),""))))</f>
        <v/>
      </c>
      <c r="BD79" s="95"/>
      <c r="BE79" s="96"/>
      <c r="BF79" s="97"/>
      <c r="BG79" s="8"/>
    </row>
    <row r="80" spans="1:59" ht="21.65" customHeight="1" thickBot="1">
      <c r="A80" s="1"/>
      <c r="B80" s="89">
        <v>60</v>
      </c>
      <c r="C80" s="140"/>
      <c r="D80" s="6"/>
      <c r="E80" s="130"/>
      <c r="F80" s="297"/>
      <c r="G80" s="298"/>
      <c r="H80" s="298"/>
      <c r="I80" s="299"/>
      <c r="J80" s="260"/>
      <c r="K80" s="258"/>
      <c r="L80" s="258"/>
      <c r="M80" s="259"/>
      <c r="N80" s="260"/>
      <c r="O80" s="258"/>
      <c r="P80" s="258"/>
      <c r="Q80" s="259"/>
      <c r="R80" s="260"/>
      <c r="S80" s="258"/>
      <c r="T80" s="258"/>
      <c r="U80" s="261"/>
      <c r="V80" s="256" t="str">
        <f>IF(F80="","",IFERROR(INDEX(参加者名簿!$F$12:$F$111,MATCH(F80,参加者名簿!$C$12:$C$111,0))&amp;"　"&amp;INDEX(参加者名簿!$H$12:$H$111,MATCH(F80,参加者名簿!$C$12:$C$111,0)),IFERROR(INDEX(他団体選手登録票!$F$12:$F$31,MATCH(F80,他団体選手登録票!$C$12:$C$31,0))&amp;"　"&amp;INDEX(他団体選手登録票!$H$12:$H$31,MATCH(F80,他団体選手登録票!$C$12:$C$31,0)),"ERROR!!")))</f>
        <v/>
      </c>
      <c r="W80" s="254"/>
      <c r="X80" s="254"/>
      <c r="Y80" s="255"/>
      <c r="Z80" s="256" t="str">
        <f>IF(J80="","",IFERROR(INDEX(参加者名簿!$F$12:$F$111,MATCH(J80,参加者名簿!$C$12:$C$111,0))&amp;"　"&amp;INDEX(参加者名簿!$H$12:$H$111,MATCH(J80,参加者名簿!$C$12:$C$111,0)),IFERROR(INDEX(他団体選手登録票!$F$12:$F$31,MATCH(J80,他団体選手登録票!$C$12:$C$31,0))&amp;"　"&amp;INDEX(他団体選手登録票!$H$12:$H$31,MATCH(J80,他団体選手登録票!$C$12:$C$31,0)),"ERROR!!")))</f>
        <v/>
      </c>
      <c r="AA80" s="254"/>
      <c r="AB80" s="254"/>
      <c r="AC80" s="255"/>
      <c r="AD80" s="256" t="str">
        <f>IF(N80="","",IFERROR(INDEX(参加者名簿!$F$12:$F$111,MATCH(N80,参加者名簿!$C$12:$C$111,0))&amp;"　"&amp;INDEX(参加者名簿!$H$12:$H$111,MATCH(N80,参加者名簿!$C$12:$C$111,0)),IFERROR(INDEX(他団体選手登録票!$F$12:$F$31,MATCH(N80,他団体選手登録票!$C$12:$C$31,0))&amp;"　"&amp;INDEX(他団体選手登録票!$H$12:$H$31,MATCH(N80,他団体選手登録票!$C$12:$C$31,0)),"ERROR!!")))</f>
        <v/>
      </c>
      <c r="AE80" s="254"/>
      <c r="AF80" s="254"/>
      <c r="AG80" s="255"/>
      <c r="AH80" s="256" t="str">
        <f>IF(R80="","",IFERROR(INDEX(参加者名簿!$F$12:$F$111,MATCH(R80,参加者名簿!$C$12:$C$111,0))&amp;"　"&amp;INDEX(参加者名簿!$H$12:$H$111,MATCH(R80,参加者名簿!$C$12:$C$111,0)),IFERROR(INDEX(他団体選手登録票!$F$12:$F$31,MATCH(R80,他団体選手登録票!$C$12:$C$31,0))&amp;"　"&amp;INDEX(他団体選手登録票!$H$12:$H$31,MATCH(R80,他団体選手登録票!$C$12:$C$31,0)),"ERROR!!")))</f>
        <v/>
      </c>
      <c r="AI80" s="254"/>
      <c r="AJ80" s="254"/>
      <c r="AK80" s="255"/>
      <c r="AL80" s="93">
        <v>1</v>
      </c>
      <c r="AM80" s="253" t="str">
        <f>IFERROR(IF(COUNTIF(参加者名簿!$C$12:$C$111,F80),参加申込書本紙!$G$15,INDEX(他団体選手登録票!$J$12:$J$31,MATCH(F80,他団体選手登録票!$C$12:$C$31,0))),"")</f>
        <v/>
      </c>
      <c r="AN80" s="254"/>
      <c r="AO80" s="255"/>
      <c r="AP80" s="93">
        <v>2</v>
      </c>
      <c r="AQ80" s="253" t="str">
        <f>IFERROR(IF(COUNTIF(参加者名簿!$C$12:$C$111,J80),参加申込書本紙!$G$15,INDEX(他団体選手登録票!$J$12:$J$31,MATCH(J80,他団体選手登録票!$C$12:$C$31,0))),"")</f>
        <v/>
      </c>
      <c r="AR80" s="254"/>
      <c r="AS80" s="255"/>
      <c r="AT80" s="93">
        <v>3</v>
      </c>
      <c r="AU80" s="253" t="str">
        <f>IFERROR(IF(COUNTIF(参加者名簿!$C$12:$C$111,N80),参加申込書本紙!$G$15,INDEX(他団体選手登録票!$J$12:$J$31,MATCH(N80,他団体選手登録票!$C$12:$C$31,0))),"")</f>
        <v/>
      </c>
      <c r="AV80" s="254"/>
      <c r="AW80" s="255"/>
      <c r="AX80" s="93">
        <v>4</v>
      </c>
      <c r="AY80" s="253" t="str">
        <f>IFERROR(IF(COUNTIF(参加者名簿!$C$12:$C$111,R80),参加申込書本紙!$G$15,INDEX(他団体選手登録票!$J$12:$J$31,MATCH(R80,他団体選手登録票!$C$12:$C$31,0))),"")</f>
        <v/>
      </c>
      <c r="AZ80" s="254"/>
      <c r="BA80" s="255"/>
      <c r="BB80" s="7"/>
      <c r="BC80" s="94" t="str">
        <f>IF(BB80="免除",0,IF(BB80="相手方",0,IF(BB80="当方",COUNT(F80:U80),IF(BB80="個々",COUNTIF(AL80:BA80,参加申込書本紙!$G$15),""))))</f>
        <v/>
      </c>
      <c r="BD80" s="95"/>
      <c r="BE80" s="96"/>
      <c r="BF80" s="97"/>
      <c r="BG80" s="8"/>
    </row>
    <row r="81" spans="1:59" ht="21.65" customHeight="1" thickBot="1">
      <c r="A81" s="1"/>
      <c r="B81" s="89">
        <v>61</v>
      </c>
      <c r="C81" s="140"/>
      <c r="D81" s="6"/>
      <c r="E81" s="130"/>
      <c r="F81" s="297"/>
      <c r="G81" s="298"/>
      <c r="H81" s="298"/>
      <c r="I81" s="299"/>
      <c r="J81" s="260"/>
      <c r="K81" s="258"/>
      <c r="L81" s="258"/>
      <c r="M81" s="259"/>
      <c r="N81" s="260"/>
      <c r="O81" s="258"/>
      <c r="P81" s="258"/>
      <c r="Q81" s="259"/>
      <c r="R81" s="260"/>
      <c r="S81" s="258"/>
      <c r="T81" s="258"/>
      <c r="U81" s="261"/>
      <c r="V81" s="256" t="str">
        <f>IF(F81="","",IFERROR(INDEX(参加者名簿!$F$12:$F$111,MATCH(F81,参加者名簿!$C$12:$C$111,0))&amp;"　"&amp;INDEX(参加者名簿!$H$12:$H$111,MATCH(F81,参加者名簿!$C$12:$C$111,0)),IFERROR(INDEX(他団体選手登録票!$F$12:$F$31,MATCH(F81,他団体選手登録票!$C$12:$C$31,0))&amp;"　"&amp;INDEX(他団体選手登録票!$H$12:$H$31,MATCH(F81,他団体選手登録票!$C$12:$C$31,0)),"ERROR!!")))</f>
        <v/>
      </c>
      <c r="W81" s="254"/>
      <c r="X81" s="254"/>
      <c r="Y81" s="255"/>
      <c r="Z81" s="256" t="str">
        <f>IF(J81="","",IFERROR(INDEX(参加者名簿!$F$12:$F$111,MATCH(J81,参加者名簿!$C$12:$C$111,0))&amp;"　"&amp;INDEX(参加者名簿!$H$12:$H$111,MATCH(J81,参加者名簿!$C$12:$C$111,0)),IFERROR(INDEX(他団体選手登録票!$F$12:$F$31,MATCH(J81,他団体選手登録票!$C$12:$C$31,0))&amp;"　"&amp;INDEX(他団体選手登録票!$H$12:$H$31,MATCH(J81,他団体選手登録票!$C$12:$C$31,0)),"ERROR!!")))</f>
        <v/>
      </c>
      <c r="AA81" s="254"/>
      <c r="AB81" s="254"/>
      <c r="AC81" s="255"/>
      <c r="AD81" s="256" t="str">
        <f>IF(N81="","",IFERROR(INDEX(参加者名簿!$F$12:$F$111,MATCH(N81,参加者名簿!$C$12:$C$111,0))&amp;"　"&amp;INDEX(参加者名簿!$H$12:$H$111,MATCH(N81,参加者名簿!$C$12:$C$111,0)),IFERROR(INDEX(他団体選手登録票!$F$12:$F$31,MATCH(N81,他団体選手登録票!$C$12:$C$31,0))&amp;"　"&amp;INDEX(他団体選手登録票!$H$12:$H$31,MATCH(N81,他団体選手登録票!$C$12:$C$31,0)),"ERROR!!")))</f>
        <v/>
      </c>
      <c r="AE81" s="254"/>
      <c r="AF81" s="254"/>
      <c r="AG81" s="255"/>
      <c r="AH81" s="256" t="str">
        <f>IF(R81="","",IFERROR(INDEX(参加者名簿!$F$12:$F$111,MATCH(R81,参加者名簿!$C$12:$C$111,0))&amp;"　"&amp;INDEX(参加者名簿!$H$12:$H$111,MATCH(R81,参加者名簿!$C$12:$C$111,0)),IFERROR(INDEX(他団体選手登録票!$F$12:$F$31,MATCH(R81,他団体選手登録票!$C$12:$C$31,0))&amp;"　"&amp;INDEX(他団体選手登録票!$H$12:$H$31,MATCH(R81,他団体選手登録票!$C$12:$C$31,0)),"ERROR!!")))</f>
        <v/>
      </c>
      <c r="AI81" s="254"/>
      <c r="AJ81" s="254"/>
      <c r="AK81" s="255"/>
      <c r="AL81" s="93">
        <v>1</v>
      </c>
      <c r="AM81" s="253" t="str">
        <f>IFERROR(IF(COUNTIF(参加者名簿!$C$12:$C$111,F81),参加申込書本紙!$G$15,INDEX(他団体選手登録票!$J$12:$J$31,MATCH(F81,他団体選手登録票!$C$12:$C$31,0))),"")</f>
        <v/>
      </c>
      <c r="AN81" s="254"/>
      <c r="AO81" s="255"/>
      <c r="AP81" s="93">
        <v>2</v>
      </c>
      <c r="AQ81" s="253" t="str">
        <f>IFERROR(IF(COUNTIF(参加者名簿!$C$12:$C$111,J81),参加申込書本紙!$G$15,INDEX(他団体選手登録票!$J$12:$J$31,MATCH(J81,他団体選手登録票!$C$12:$C$31,0))),"")</f>
        <v/>
      </c>
      <c r="AR81" s="254"/>
      <c r="AS81" s="255"/>
      <c r="AT81" s="93">
        <v>3</v>
      </c>
      <c r="AU81" s="253" t="str">
        <f>IFERROR(IF(COUNTIF(参加者名簿!$C$12:$C$111,N81),参加申込書本紙!$G$15,INDEX(他団体選手登録票!$J$12:$J$31,MATCH(N81,他団体選手登録票!$C$12:$C$31,0))),"")</f>
        <v/>
      </c>
      <c r="AV81" s="254"/>
      <c r="AW81" s="255"/>
      <c r="AX81" s="93">
        <v>4</v>
      </c>
      <c r="AY81" s="253" t="str">
        <f>IFERROR(IF(COUNTIF(参加者名簿!$C$12:$C$111,R81),参加申込書本紙!$G$15,INDEX(他団体選手登録票!$J$12:$J$31,MATCH(R81,他団体選手登録票!$C$12:$C$31,0))),"")</f>
        <v/>
      </c>
      <c r="AZ81" s="254"/>
      <c r="BA81" s="255"/>
      <c r="BB81" s="7"/>
      <c r="BC81" s="94" t="str">
        <f>IF(BB81="免除",0,IF(BB81="相手方",0,IF(BB81="当方",COUNT(F81:U81),IF(BB81="個々",COUNTIF(AL81:BA81,参加申込書本紙!$G$15),""))))</f>
        <v/>
      </c>
      <c r="BD81" s="95"/>
      <c r="BE81" s="96"/>
      <c r="BF81" s="97"/>
      <c r="BG81" s="8"/>
    </row>
    <row r="82" spans="1:59" ht="21.65" customHeight="1" thickBot="1">
      <c r="A82" s="1"/>
      <c r="B82" s="89">
        <v>62</v>
      </c>
      <c r="C82" s="140"/>
      <c r="D82" s="6"/>
      <c r="E82" s="130"/>
      <c r="F82" s="297"/>
      <c r="G82" s="298"/>
      <c r="H82" s="298"/>
      <c r="I82" s="299"/>
      <c r="J82" s="260"/>
      <c r="K82" s="258"/>
      <c r="L82" s="258"/>
      <c r="M82" s="259"/>
      <c r="N82" s="260"/>
      <c r="O82" s="258"/>
      <c r="P82" s="258"/>
      <c r="Q82" s="259"/>
      <c r="R82" s="260"/>
      <c r="S82" s="258"/>
      <c r="T82" s="258"/>
      <c r="U82" s="261"/>
      <c r="V82" s="256" t="str">
        <f>IF(F82="","",IFERROR(INDEX(参加者名簿!$F$12:$F$111,MATCH(F82,参加者名簿!$C$12:$C$111,0))&amp;"　"&amp;INDEX(参加者名簿!$H$12:$H$111,MATCH(F82,参加者名簿!$C$12:$C$111,0)),IFERROR(INDEX(他団体選手登録票!$F$12:$F$31,MATCH(F82,他団体選手登録票!$C$12:$C$31,0))&amp;"　"&amp;INDEX(他団体選手登録票!$H$12:$H$31,MATCH(F82,他団体選手登録票!$C$12:$C$31,0)),"ERROR!!")))</f>
        <v/>
      </c>
      <c r="W82" s="254"/>
      <c r="X82" s="254"/>
      <c r="Y82" s="255"/>
      <c r="Z82" s="256" t="str">
        <f>IF(J82="","",IFERROR(INDEX(参加者名簿!$F$12:$F$111,MATCH(J82,参加者名簿!$C$12:$C$111,0))&amp;"　"&amp;INDEX(参加者名簿!$H$12:$H$111,MATCH(J82,参加者名簿!$C$12:$C$111,0)),IFERROR(INDEX(他団体選手登録票!$F$12:$F$31,MATCH(J82,他団体選手登録票!$C$12:$C$31,0))&amp;"　"&amp;INDEX(他団体選手登録票!$H$12:$H$31,MATCH(J82,他団体選手登録票!$C$12:$C$31,0)),"ERROR!!")))</f>
        <v/>
      </c>
      <c r="AA82" s="254"/>
      <c r="AB82" s="254"/>
      <c r="AC82" s="255"/>
      <c r="AD82" s="256" t="str">
        <f>IF(N82="","",IFERROR(INDEX(参加者名簿!$F$12:$F$111,MATCH(N82,参加者名簿!$C$12:$C$111,0))&amp;"　"&amp;INDEX(参加者名簿!$H$12:$H$111,MATCH(N82,参加者名簿!$C$12:$C$111,0)),IFERROR(INDEX(他団体選手登録票!$F$12:$F$31,MATCH(N82,他団体選手登録票!$C$12:$C$31,0))&amp;"　"&amp;INDEX(他団体選手登録票!$H$12:$H$31,MATCH(N82,他団体選手登録票!$C$12:$C$31,0)),"ERROR!!")))</f>
        <v/>
      </c>
      <c r="AE82" s="254"/>
      <c r="AF82" s="254"/>
      <c r="AG82" s="255"/>
      <c r="AH82" s="256" t="str">
        <f>IF(R82="","",IFERROR(INDEX(参加者名簿!$F$12:$F$111,MATCH(R82,参加者名簿!$C$12:$C$111,0))&amp;"　"&amp;INDEX(参加者名簿!$H$12:$H$111,MATCH(R82,参加者名簿!$C$12:$C$111,0)),IFERROR(INDEX(他団体選手登録票!$F$12:$F$31,MATCH(R82,他団体選手登録票!$C$12:$C$31,0))&amp;"　"&amp;INDEX(他団体選手登録票!$H$12:$H$31,MATCH(R82,他団体選手登録票!$C$12:$C$31,0)),"ERROR!!")))</f>
        <v/>
      </c>
      <c r="AI82" s="254"/>
      <c r="AJ82" s="254"/>
      <c r="AK82" s="255"/>
      <c r="AL82" s="93">
        <v>1</v>
      </c>
      <c r="AM82" s="253" t="str">
        <f>IFERROR(IF(COUNTIF(参加者名簿!$C$12:$C$111,F82),参加申込書本紙!$G$15,INDEX(他団体選手登録票!$J$12:$J$31,MATCH(F82,他団体選手登録票!$C$12:$C$31,0))),"")</f>
        <v/>
      </c>
      <c r="AN82" s="254"/>
      <c r="AO82" s="255"/>
      <c r="AP82" s="93">
        <v>2</v>
      </c>
      <c r="AQ82" s="253" t="str">
        <f>IFERROR(IF(COUNTIF(参加者名簿!$C$12:$C$111,J82),参加申込書本紙!$G$15,INDEX(他団体選手登録票!$J$12:$J$31,MATCH(J82,他団体選手登録票!$C$12:$C$31,0))),"")</f>
        <v/>
      </c>
      <c r="AR82" s="254"/>
      <c r="AS82" s="255"/>
      <c r="AT82" s="93">
        <v>3</v>
      </c>
      <c r="AU82" s="253" t="str">
        <f>IFERROR(IF(COUNTIF(参加者名簿!$C$12:$C$111,N82),参加申込書本紙!$G$15,INDEX(他団体選手登録票!$J$12:$J$31,MATCH(N82,他団体選手登録票!$C$12:$C$31,0))),"")</f>
        <v/>
      </c>
      <c r="AV82" s="254"/>
      <c r="AW82" s="255"/>
      <c r="AX82" s="93">
        <v>4</v>
      </c>
      <c r="AY82" s="253" t="str">
        <f>IFERROR(IF(COUNTIF(参加者名簿!$C$12:$C$111,R82),参加申込書本紙!$G$15,INDEX(他団体選手登録票!$J$12:$J$31,MATCH(R82,他団体選手登録票!$C$12:$C$31,0))),"")</f>
        <v/>
      </c>
      <c r="AZ82" s="254"/>
      <c r="BA82" s="255"/>
      <c r="BB82" s="7"/>
      <c r="BC82" s="94" t="str">
        <f>IF(BB82="免除",0,IF(BB82="相手方",0,IF(BB82="当方",COUNT(F82:U82),IF(BB82="個々",COUNTIF(AL82:BA82,参加申込書本紙!$G$15),""))))</f>
        <v/>
      </c>
      <c r="BD82" s="95"/>
      <c r="BE82" s="96"/>
      <c r="BF82" s="97"/>
      <c r="BG82" s="8"/>
    </row>
    <row r="83" spans="1:59" ht="21.65" customHeight="1" thickBot="1">
      <c r="A83" s="1"/>
      <c r="B83" s="89">
        <v>63</v>
      </c>
      <c r="C83" s="140"/>
      <c r="D83" s="6"/>
      <c r="E83" s="130"/>
      <c r="F83" s="297"/>
      <c r="G83" s="298"/>
      <c r="H83" s="298"/>
      <c r="I83" s="299"/>
      <c r="J83" s="260"/>
      <c r="K83" s="258"/>
      <c r="L83" s="258"/>
      <c r="M83" s="259"/>
      <c r="N83" s="260"/>
      <c r="O83" s="258"/>
      <c r="P83" s="258"/>
      <c r="Q83" s="259"/>
      <c r="R83" s="260"/>
      <c r="S83" s="258"/>
      <c r="T83" s="258"/>
      <c r="U83" s="261"/>
      <c r="V83" s="256" t="str">
        <f>IF(F83="","",IFERROR(INDEX(参加者名簿!$F$12:$F$111,MATCH(F83,参加者名簿!$C$12:$C$111,0))&amp;"　"&amp;INDEX(参加者名簿!$H$12:$H$111,MATCH(F83,参加者名簿!$C$12:$C$111,0)),IFERROR(INDEX(他団体選手登録票!$F$12:$F$31,MATCH(F83,他団体選手登録票!$C$12:$C$31,0))&amp;"　"&amp;INDEX(他団体選手登録票!$H$12:$H$31,MATCH(F83,他団体選手登録票!$C$12:$C$31,0)),"ERROR!!")))</f>
        <v/>
      </c>
      <c r="W83" s="254"/>
      <c r="X83" s="254"/>
      <c r="Y83" s="255"/>
      <c r="Z83" s="256" t="str">
        <f>IF(J83="","",IFERROR(INDEX(参加者名簿!$F$12:$F$111,MATCH(J83,参加者名簿!$C$12:$C$111,0))&amp;"　"&amp;INDEX(参加者名簿!$H$12:$H$111,MATCH(J83,参加者名簿!$C$12:$C$111,0)),IFERROR(INDEX(他団体選手登録票!$F$12:$F$31,MATCH(J83,他団体選手登録票!$C$12:$C$31,0))&amp;"　"&amp;INDEX(他団体選手登録票!$H$12:$H$31,MATCH(J83,他団体選手登録票!$C$12:$C$31,0)),"ERROR!!")))</f>
        <v/>
      </c>
      <c r="AA83" s="254"/>
      <c r="AB83" s="254"/>
      <c r="AC83" s="255"/>
      <c r="AD83" s="256" t="str">
        <f>IF(N83="","",IFERROR(INDEX(参加者名簿!$F$12:$F$111,MATCH(N83,参加者名簿!$C$12:$C$111,0))&amp;"　"&amp;INDEX(参加者名簿!$H$12:$H$111,MATCH(N83,参加者名簿!$C$12:$C$111,0)),IFERROR(INDEX(他団体選手登録票!$F$12:$F$31,MATCH(N83,他団体選手登録票!$C$12:$C$31,0))&amp;"　"&amp;INDEX(他団体選手登録票!$H$12:$H$31,MATCH(N83,他団体選手登録票!$C$12:$C$31,0)),"ERROR!!")))</f>
        <v/>
      </c>
      <c r="AE83" s="254"/>
      <c r="AF83" s="254"/>
      <c r="AG83" s="255"/>
      <c r="AH83" s="256" t="str">
        <f>IF(R83="","",IFERROR(INDEX(参加者名簿!$F$12:$F$111,MATCH(R83,参加者名簿!$C$12:$C$111,0))&amp;"　"&amp;INDEX(参加者名簿!$H$12:$H$111,MATCH(R83,参加者名簿!$C$12:$C$111,0)),IFERROR(INDEX(他団体選手登録票!$F$12:$F$31,MATCH(R83,他団体選手登録票!$C$12:$C$31,0))&amp;"　"&amp;INDEX(他団体選手登録票!$H$12:$H$31,MATCH(R83,他団体選手登録票!$C$12:$C$31,0)),"ERROR!!")))</f>
        <v/>
      </c>
      <c r="AI83" s="254"/>
      <c r="AJ83" s="254"/>
      <c r="AK83" s="255"/>
      <c r="AL83" s="93">
        <v>1</v>
      </c>
      <c r="AM83" s="253" t="str">
        <f>IFERROR(IF(COUNTIF(参加者名簿!$C$12:$C$111,F83),参加申込書本紙!$G$15,INDEX(他団体選手登録票!$J$12:$J$31,MATCH(F83,他団体選手登録票!$C$12:$C$31,0))),"")</f>
        <v/>
      </c>
      <c r="AN83" s="254"/>
      <c r="AO83" s="255"/>
      <c r="AP83" s="93">
        <v>2</v>
      </c>
      <c r="AQ83" s="253" t="str">
        <f>IFERROR(IF(COUNTIF(参加者名簿!$C$12:$C$111,J83),参加申込書本紙!$G$15,INDEX(他団体選手登録票!$J$12:$J$31,MATCH(J83,他団体選手登録票!$C$12:$C$31,0))),"")</f>
        <v/>
      </c>
      <c r="AR83" s="254"/>
      <c r="AS83" s="255"/>
      <c r="AT83" s="93">
        <v>3</v>
      </c>
      <c r="AU83" s="253" t="str">
        <f>IFERROR(IF(COUNTIF(参加者名簿!$C$12:$C$111,N83),参加申込書本紙!$G$15,INDEX(他団体選手登録票!$J$12:$J$31,MATCH(N83,他団体選手登録票!$C$12:$C$31,0))),"")</f>
        <v/>
      </c>
      <c r="AV83" s="254"/>
      <c r="AW83" s="255"/>
      <c r="AX83" s="93">
        <v>4</v>
      </c>
      <c r="AY83" s="253" t="str">
        <f>IFERROR(IF(COUNTIF(参加者名簿!$C$12:$C$111,R83),参加申込書本紙!$G$15,INDEX(他団体選手登録票!$J$12:$J$31,MATCH(R83,他団体選手登録票!$C$12:$C$31,0))),"")</f>
        <v/>
      </c>
      <c r="AZ83" s="254"/>
      <c r="BA83" s="255"/>
      <c r="BB83" s="7"/>
      <c r="BC83" s="94" t="str">
        <f>IF(BB83="免除",0,IF(BB83="相手方",0,IF(BB83="当方",COUNT(F83:U83),IF(BB83="個々",COUNTIF(AL83:BA83,参加申込書本紙!$G$15),""))))</f>
        <v/>
      </c>
      <c r="BD83" s="95"/>
      <c r="BE83" s="96"/>
      <c r="BF83" s="97"/>
      <c r="BG83" s="8"/>
    </row>
    <row r="84" spans="1:59" ht="21.65" customHeight="1" thickBot="1">
      <c r="A84" s="1"/>
      <c r="B84" s="89">
        <v>64</v>
      </c>
      <c r="C84" s="140"/>
      <c r="D84" s="6"/>
      <c r="E84" s="130"/>
      <c r="F84" s="297"/>
      <c r="G84" s="298"/>
      <c r="H84" s="298"/>
      <c r="I84" s="299"/>
      <c r="J84" s="260"/>
      <c r="K84" s="258"/>
      <c r="L84" s="258"/>
      <c r="M84" s="259"/>
      <c r="N84" s="260"/>
      <c r="O84" s="258"/>
      <c r="P84" s="258"/>
      <c r="Q84" s="259"/>
      <c r="R84" s="260"/>
      <c r="S84" s="258"/>
      <c r="T84" s="258"/>
      <c r="U84" s="261"/>
      <c r="V84" s="256" t="str">
        <f>IF(F84="","",IFERROR(INDEX(参加者名簿!$F$12:$F$111,MATCH(F84,参加者名簿!$C$12:$C$111,0))&amp;"　"&amp;INDEX(参加者名簿!$H$12:$H$111,MATCH(F84,参加者名簿!$C$12:$C$111,0)),IFERROR(INDEX(他団体選手登録票!$F$12:$F$31,MATCH(F84,他団体選手登録票!$C$12:$C$31,0))&amp;"　"&amp;INDEX(他団体選手登録票!$H$12:$H$31,MATCH(F84,他団体選手登録票!$C$12:$C$31,0)),"ERROR!!")))</f>
        <v/>
      </c>
      <c r="W84" s="254"/>
      <c r="X84" s="254"/>
      <c r="Y84" s="255"/>
      <c r="Z84" s="256" t="str">
        <f>IF(J84="","",IFERROR(INDEX(参加者名簿!$F$12:$F$111,MATCH(J84,参加者名簿!$C$12:$C$111,0))&amp;"　"&amp;INDEX(参加者名簿!$H$12:$H$111,MATCH(J84,参加者名簿!$C$12:$C$111,0)),IFERROR(INDEX(他団体選手登録票!$F$12:$F$31,MATCH(J84,他団体選手登録票!$C$12:$C$31,0))&amp;"　"&amp;INDEX(他団体選手登録票!$H$12:$H$31,MATCH(J84,他団体選手登録票!$C$12:$C$31,0)),"ERROR!!")))</f>
        <v/>
      </c>
      <c r="AA84" s="254"/>
      <c r="AB84" s="254"/>
      <c r="AC84" s="255"/>
      <c r="AD84" s="256" t="str">
        <f>IF(N84="","",IFERROR(INDEX(参加者名簿!$F$12:$F$111,MATCH(N84,参加者名簿!$C$12:$C$111,0))&amp;"　"&amp;INDEX(参加者名簿!$H$12:$H$111,MATCH(N84,参加者名簿!$C$12:$C$111,0)),IFERROR(INDEX(他団体選手登録票!$F$12:$F$31,MATCH(N84,他団体選手登録票!$C$12:$C$31,0))&amp;"　"&amp;INDEX(他団体選手登録票!$H$12:$H$31,MATCH(N84,他団体選手登録票!$C$12:$C$31,0)),"ERROR!!")))</f>
        <v/>
      </c>
      <c r="AE84" s="254"/>
      <c r="AF84" s="254"/>
      <c r="AG84" s="255"/>
      <c r="AH84" s="256" t="str">
        <f>IF(R84="","",IFERROR(INDEX(参加者名簿!$F$12:$F$111,MATCH(R84,参加者名簿!$C$12:$C$111,0))&amp;"　"&amp;INDEX(参加者名簿!$H$12:$H$111,MATCH(R84,参加者名簿!$C$12:$C$111,0)),IFERROR(INDEX(他団体選手登録票!$F$12:$F$31,MATCH(R84,他団体選手登録票!$C$12:$C$31,0))&amp;"　"&amp;INDEX(他団体選手登録票!$H$12:$H$31,MATCH(R84,他団体選手登録票!$C$12:$C$31,0)),"ERROR!!")))</f>
        <v/>
      </c>
      <c r="AI84" s="254"/>
      <c r="AJ84" s="254"/>
      <c r="AK84" s="255"/>
      <c r="AL84" s="93">
        <v>1</v>
      </c>
      <c r="AM84" s="253" t="str">
        <f>IFERROR(IF(COUNTIF(参加者名簿!$C$12:$C$111,F84),参加申込書本紙!$G$15,INDEX(他団体選手登録票!$J$12:$J$31,MATCH(F84,他団体選手登録票!$C$12:$C$31,0))),"")</f>
        <v/>
      </c>
      <c r="AN84" s="254"/>
      <c r="AO84" s="255"/>
      <c r="AP84" s="93">
        <v>2</v>
      </c>
      <c r="AQ84" s="253" t="str">
        <f>IFERROR(IF(COUNTIF(参加者名簿!$C$12:$C$111,J84),参加申込書本紙!$G$15,INDEX(他団体選手登録票!$J$12:$J$31,MATCH(J84,他団体選手登録票!$C$12:$C$31,0))),"")</f>
        <v/>
      </c>
      <c r="AR84" s="254"/>
      <c r="AS84" s="255"/>
      <c r="AT84" s="93">
        <v>3</v>
      </c>
      <c r="AU84" s="253" t="str">
        <f>IFERROR(IF(COUNTIF(参加者名簿!$C$12:$C$111,N84),参加申込書本紙!$G$15,INDEX(他団体選手登録票!$J$12:$J$31,MATCH(N84,他団体選手登録票!$C$12:$C$31,0))),"")</f>
        <v/>
      </c>
      <c r="AV84" s="254"/>
      <c r="AW84" s="255"/>
      <c r="AX84" s="93">
        <v>4</v>
      </c>
      <c r="AY84" s="253" t="str">
        <f>IFERROR(IF(COUNTIF(参加者名簿!$C$12:$C$111,R84),参加申込書本紙!$G$15,INDEX(他団体選手登録票!$J$12:$J$31,MATCH(R84,他団体選手登録票!$C$12:$C$31,0))),"")</f>
        <v/>
      </c>
      <c r="AZ84" s="254"/>
      <c r="BA84" s="255"/>
      <c r="BB84" s="7"/>
      <c r="BC84" s="94" t="str">
        <f>IF(BB84="免除",0,IF(BB84="相手方",0,IF(BB84="当方",COUNT(F84:U84),IF(BB84="個々",COUNTIF(AL84:BA84,参加申込書本紙!$G$15),""))))</f>
        <v/>
      </c>
      <c r="BD84" s="95"/>
      <c r="BE84" s="96"/>
      <c r="BF84" s="97"/>
      <c r="BG84" s="8"/>
    </row>
    <row r="85" spans="1:59" ht="21.65" customHeight="1" thickBot="1">
      <c r="A85" s="1"/>
      <c r="B85" s="89">
        <v>65</v>
      </c>
      <c r="C85" s="140"/>
      <c r="D85" s="6"/>
      <c r="E85" s="130"/>
      <c r="F85" s="297"/>
      <c r="G85" s="298"/>
      <c r="H85" s="298"/>
      <c r="I85" s="299"/>
      <c r="J85" s="260"/>
      <c r="K85" s="258"/>
      <c r="L85" s="258"/>
      <c r="M85" s="259"/>
      <c r="N85" s="260"/>
      <c r="O85" s="258"/>
      <c r="P85" s="258"/>
      <c r="Q85" s="259"/>
      <c r="R85" s="260"/>
      <c r="S85" s="258"/>
      <c r="T85" s="258"/>
      <c r="U85" s="261"/>
      <c r="V85" s="256" t="str">
        <f>IF(F85="","",IFERROR(INDEX(参加者名簿!$F$12:$F$111,MATCH(F85,参加者名簿!$C$12:$C$111,0))&amp;"　"&amp;INDEX(参加者名簿!$H$12:$H$111,MATCH(F85,参加者名簿!$C$12:$C$111,0)),IFERROR(INDEX(他団体選手登録票!$F$12:$F$31,MATCH(F85,他団体選手登録票!$C$12:$C$31,0))&amp;"　"&amp;INDEX(他団体選手登録票!$H$12:$H$31,MATCH(F85,他団体選手登録票!$C$12:$C$31,0)),"ERROR!!")))</f>
        <v/>
      </c>
      <c r="W85" s="254"/>
      <c r="X85" s="254"/>
      <c r="Y85" s="255"/>
      <c r="Z85" s="256" t="str">
        <f>IF(J85="","",IFERROR(INDEX(参加者名簿!$F$12:$F$111,MATCH(J85,参加者名簿!$C$12:$C$111,0))&amp;"　"&amp;INDEX(参加者名簿!$H$12:$H$111,MATCH(J85,参加者名簿!$C$12:$C$111,0)),IFERROR(INDEX(他団体選手登録票!$F$12:$F$31,MATCH(J85,他団体選手登録票!$C$12:$C$31,0))&amp;"　"&amp;INDEX(他団体選手登録票!$H$12:$H$31,MATCH(J85,他団体選手登録票!$C$12:$C$31,0)),"ERROR!!")))</f>
        <v/>
      </c>
      <c r="AA85" s="254"/>
      <c r="AB85" s="254"/>
      <c r="AC85" s="255"/>
      <c r="AD85" s="256" t="str">
        <f>IF(N85="","",IFERROR(INDEX(参加者名簿!$F$12:$F$111,MATCH(N85,参加者名簿!$C$12:$C$111,0))&amp;"　"&amp;INDEX(参加者名簿!$H$12:$H$111,MATCH(N85,参加者名簿!$C$12:$C$111,0)),IFERROR(INDEX(他団体選手登録票!$F$12:$F$31,MATCH(N85,他団体選手登録票!$C$12:$C$31,0))&amp;"　"&amp;INDEX(他団体選手登録票!$H$12:$H$31,MATCH(N85,他団体選手登録票!$C$12:$C$31,0)),"ERROR!!")))</f>
        <v/>
      </c>
      <c r="AE85" s="254"/>
      <c r="AF85" s="254"/>
      <c r="AG85" s="255"/>
      <c r="AH85" s="256" t="str">
        <f>IF(R85="","",IFERROR(INDEX(参加者名簿!$F$12:$F$111,MATCH(R85,参加者名簿!$C$12:$C$111,0))&amp;"　"&amp;INDEX(参加者名簿!$H$12:$H$111,MATCH(R85,参加者名簿!$C$12:$C$111,0)),IFERROR(INDEX(他団体選手登録票!$F$12:$F$31,MATCH(R85,他団体選手登録票!$C$12:$C$31,0))&amp;"　"&amp;INDEX(他団体選手登録票!$H$12:$H$31,MATCH(R85,他団体選手登録票!$C$12:$C$31,0)),"ERROR!!")))</f>
        <v/>
      </c>
      <c r="AI85" s="254"/>
      <c r="AJ85" s="254"/>
      <c r="AK85" s="255"/>
      <c r="AL85" s="93">
        <v>1</v>
      </c>
      <c r="AM85" s="253" t="str">
        <f>IFERROR(IF(COUNTIF(参加者名簿!$C$12:$C$111,F85),参加申込書本紙!$G$15,INDEX(他団体選手登録票!$J$12:$J$31,MATCH(F85,他団体選手登録票!$C$12:$C$31,0))),"")</f>
        <v/>
      </c>
      <c r="AN85" s="254"/>
      <c r="AO85" s="255"/>
      <c r="AP85" s="93">
        <v>2</v>
      </c>
      <c r="AQ85" s="253" t="str">
        <f>IFERROR(IF(COUNTIF(参加者名簿!$C$12:$C$111,J85),参加申込書本紙!$G$15,INDEX(他団体選手登録票!$J$12:$J$31,MATCH(J85,他団体選手登録票!$C$12:$C$31,0))),"")</f>
        <v/>
      </c>
      <c r="AR85" s="254"/>
      <c r="AS85" s="255"/>
      <c r="AT85" s="93">
        <v>3</v>
      </c>
      <c r="AU85" s="253" t="str">
        <f>IFERROR(IF(COUNTIF(参加者名簿!$C$12:$C$111,N85),参加申込書本紙!$G$15,INDEX(他団体選手登録票!$J$12:$J$31,MATCH(N85,他団体選手登録票!$C$12:$C$31,0))),"")</f>
        <v/>
      </c>
      <c r="AV85" s="254"/>
      <c r="AW85" s="255"/>
      <c r="AX85" s="93">
        <v>4</v>
      </c>
      <c r="AY85" s="253" t="str">
        <f>IFERROR(IF(COUNTIF(参加者名簿!$C$12:$C$111,R85),参加申込書本紙!$G$15,INDEX(他団体選手登録票!$J$12:$J$31,MATCH(R85,他団体選手登録票!$C$12:$C$31,0))),"")</f>
        <v/>
      </c>
      <c r="AZ85" s="254"/>
      <c r="BA85" s="255"/>
      <c r="BB85" s="7"/>
      <c r="BC85" s="94" t="str">
        <f>IF(BB85="免除",0,IF(BB85="相手方",0,IF(BB85="当方",COUNT(F85:U85),IF(BB85="個々",COUNTIF(AL85:BA85,参加申込書本紙!$G$15),""))))</f>
        <v/>
      </c>
      <c r="BD85" s="95"/>
      <c r="BE85" s="96"/>
      <c r="BF85" s="97"/>
      <c r="BG85" s="8"/>
    </row>
    <row r="86" spans="1:59" ht="21.65" customHeight="1" thickBot="1">
      <c r="A86" s="1"/>
      <c r="B86" s="89">
        <v>66</v>
      </c>
      <c r="C86" s="140"/>
      <c r="D86" s="6"/>
      <c r="E86" s="130"/>
      <c r="F86" s="297"/>
      <c r="G86" s="298"/>
      <c r="H86" s="298"/>
      <c r="I86" s="299"/>
      <c r="J86" s="260"/>
      <c r="K86" s="258"/>
      <c r="L86" s="258"/>
      <c r="M86" s="259"/>
      <c r="N86" s="260"/>
      <c r="O86" s="258"/>
      <c r="P86" s="258"/>
      <c r="Q86" s="259"/>
      <c r="R86" s="260"/>
      <c r="S86" s="258"/>
      <c r="T86" s="258"/>
      <c r="U86" s="261"/>
      <c r="V86" s="256" t="str">
        <f>IF(F86="","",IFERROR(INDEX(参加者名簿!$F$12:$F$111,MATCH(F86,参加者名簿!$C$12:$C$111,0))&amp;"　"&amp;INDEX(参加者名簿!$H$12:$H$111,MATCH(F86,参加者名簿!$C$12:$C$111,0)),IFERROR(INDEX(他団体選手登録票!$F$12:$F$31,MATCH(F86,他団体選手登録票!$C$12:$C$31,0))&amp;"　"&amp;INDEX(他団体選手登録票!$H$12:$H$31,MATCH(F86,他団体選手登録票!$C$12:$C$31,0)),"ERROR!!")))</f>
        <v/>
      </c>
      <c r="W86" s="254"/>
      <c r="X86" s="254"/>
      <c r="Y86" s="255"/>
      <c r="Z86" s="256" t="str">
        <f>IF(J86="","",IFERROR(INDEX(参加者名簿!$F$12:$F$111,MATCH(J86,参加者名簿!$C$12:$C$111,0))&amp;"　"&amp;INDEX(参加者名簿!$H$12:$H$111,MATCH(J86,参加者名簿!$C$12:$C$111,0)),IFERROR(INDEX(他団体選手登録票!$F$12:$F$31,MATCH(J86,他団体選手登録票!$C$12:$C$31,0))&amp;"　"&amp;INDEX(他団体選手登録票!$H$12:$H$31,MATCH(J86,他団体選手登録票!$C$12:$C$31,0)),"ERROR!!")))</f>
        <v/>
      </c>
      <c r="AA86" s="254"/>
      <c r="AB86" s="254"/>
      <c r="AC86" s="255"/>
      <c r="AD86" s="256" t="str">
        <f>IF(N86="","",IFERROR(INDEX(参加者名簿!$F$12:$F$111,MATCH(N86,参加者名簿!$C$12:$C$111,0))&amp;"　"&amp;INDEX(参加者名簿!$H$12:$H$111,MATCH(N86,参加者名簿!$C$12:$C$111,0)),IFERROR(INDEX(他団体選手登録票!$F$12:$F$31,MATCH(N86,他団体選手登録票!$C$12:$C$31,0))&amp;"　"&amp;INDEX(他団体選手登録票!$H$12:$H$31,MATCH(N86,他団体選手登録票!$C$12:$C$31,0)),"ERROR!!")))</f>
        <v/>
      </c>
      <c r="AE86" s="254"/>
      <c r="AF86" s="254"/>
      <c r="AG86" s="255"/>
      <c r="AH86" s="256" t="str">
        <f>IF(R86="","",IFERROR(INDEX(参加者名簿!$F$12:$F$111,MATCH(R86,参加者名簿!$C$12:$C$111,0))&amp;"　"&amp;INDEX(参加者名簿!$H$12:$H$111,MATCH(R86,参加者名簿!$C$12:$C$111,0)),IFERROR(INDEX(他団体選手登録票!$F$12:$F$31,MATCH(R86,他団体選手登録票!$C$12:$C$31,0))&amp;"　"&amp;INDEX(他団体選手登録票!$H$12:$H$31,MATCH(R86,他団体選手登録票!$C$12:$C$31,0)),"ERROR!!")))</f>
        <v/>
      </c>
      <c r="AI86" s="254"/>
      <c r="AJ86" s="254"/>
      <c r="AK86" s="255"/>
      <c r="AL86" s="93">
        <v>1</v>
      </c>
      <c r="AM86" s="253" t="str">
        <f>IFERROR(IF(COUNTIF(参加者名簿!$C$12:$C$111,F86),参加申込書本紙!$G$15,INDEX(他団体選手登録票!$J$12:$J$31,MATCH(F86,他団体選手登録票!$C$12:$C$31,0))),"")</f>
        <v/>
      </c>
      <c r="AN86" s="254"/>
      <c r="AO86" s="255"/>
      <c r="AP86" s="93">
        <v>2</v>
      </c>
      <c r="AQ86" s="253" t="str">
        <f>IFERROR(IF(COUNTIF(参加者名簿!$C$12:$C$111,J86),参加申込書本紙!$G$15,INDEX(他団体選手登録票!$J$12:$J$31,MATCH(J86,他団体選手登録票!$C$12:$C$31,0))),"")</f>
        <v/>
      </c>
      <c r="AR86" s="254"/>
      <c r="AS86" s="255"/>
      <c r="AT86" s="93">
        <v>3</v>
      </c>
      <c r="AU86" s="253" t="str">
        <f>IFERROR(IF(COUNTIF(参加者名簿!$C$12:$C$111,N86),参加申込書本紙!$G$15,INDEX(他団体選手登録票!$J$12:$J$31,MATCH(N86,他団体選手登録票!$C$12:$C$31,0))),"")</f>
        <v/>
      </c>
      <c r="AV86" s="254"/>
      <c r="AW86" s="255"/>
      <c r="AX86" s="93">
        <v>4</v>
      </c>
      <c r="AY86" s="253" t="str">
        <f>IFERROR(IF(COUNTIF(参加者名簿!$C$12:$C$111,R86),参加申込書本紙!$G$15,INDEX(他団体選手登録票!$J$12:$J$31,MATCH(R86,他団体選手登録票!$C$12:$C$31,0))),"")</f>
        <v/>
      </c>
      <c r="AZ86" s="254"/>
      <c r="BA86" s="255"/>
      <c r="BB86" s="7"/>
      <c r="BC86" s="94" t="str">
        <f>IF(BB86="免除",0,IF(BB86="相手方",0,IF(BB86="当方",COUNT(F86:U86),IF(BB86="個々",COUNTIF(AL86:BA86,参加申込書本紙!$G$15),""))))</f>
        <v/>
      </c>
      <c r="BD86" s="95"/>
      <c r="BE86" s="96"/>
      <c r="BF86" s="97"/>
      <c r="BG86" s="8"/>
    </row>
    <row r="87" spans="1:59" ht="21.65" customHeight="1" thickBot="1">
      <c r="A87" s="1"/>
      <c r="B87" s="89">
        <v>67</v>
      </c>
      <c r="C87" s="140"/>
      <c r="D87" s="6"/>
      <c r="E87" s="130"/>
      <c r="F87" s="297"/>
      <c r="G87" s="298"/>
      <c r="H87" s="298"/>
      <c r="I87" s="299"/>
      <c r="J87" s="260"/>
      <c r="K87" s="258"/>
      <c r="L87" s="258"/>
      <c r="M87" s="259"/>
      <c r="N87" s="260"/>
      <c r="O87" s="258"/>
      <c r="P87" s="258"/>
      <c r="Q87" s="259"/>
      <c r="R87" s="260"/>
      <c r="S87" s="258"/>
      <c r="T87" s="258"/>
      <c r="U87" s="261"/>
      <c r="V87" s="256" t="str">
        <f>IF(F87="","",IFERROR(INDEX(参加者名簿!$F$12:$F$111,MATCH(F87,参加者名簿!$C$12:$C$111,0))&amp;"　"&amp;INDEX(参加者名簿!$H$12:$H$111,MATCH(F87,参加者名簿!$C$12:$C$111,0)),IFERROR(INDEX(他団体選手登録票!$F$12:$F$31,MATCH(F87,他団体選手登録票!$C$12:$C$31,0))&amp;"　"&amp;INDEX(他団体選手登録票!$H$12:$H$31,MATCH(F87,他団体選手登録票!$C$12:$C$31,0)),"ERROR!!")))</f>
        <v/>
      </c>
      <c r="W87" s="254"/>
      <c r="X87" s="254"/>
      <c r="Y87" s="255"/>
      <c r="Z87" s="256" t="str">
        <f>IF(J87="","",IFERROR(INDEX(参加者名簿!$F$12:$F$111,MATCH(J87,参加者名簿!$C$12:$C$111,0))&amp;"　"&amp;INDEX(参加者名簿!$H$12:$H$111,MATCH(J87,参加者名簿!$C$12:$C$111,0)),IFERROR(INDEX(他団体選手登録票!$F$12:$F$31,MATCH(J87,他団体選手登録票!$C$12:$C$31,0))&amp;"　"&amp;INDEX(他団体選手登録票!$H$12:$H$31,MATCH(J87,他団体選手登録票!$C$12:$C$31,0)),"ERROR!!")))</f>
        <v/>
      </c>
      <c r="AA87" s="254"/>
      <c r="AB87" s="254"/>
      <c r="AC87" s="255"/>
      <c r="AD87" s="256" t="str">
        <f>IF(N87="","",IFERROR(INDEX(参加者名簿!$F$12:$F$111,MATCH(N87,参加者名簿!$C$12:$C$111,0))&amp;"　"&amp;INDEX(参加者名簿!$H$12:$H$111,MATCH(N87,参加者名簿!$C$12:$C$111,0)),IFERROR(INDEX(他団体選手登録票!$F$12:$F$31,MATCH(N87,他団体選手登録票!$C$12:$C$31,0))&amp;"　"&amp;INDEX(他団体選手登録票!$H$12:$H$31,MATCH(N87,他団体選手登録票!$C$12:$C$31,0)),"ERROR!!")))</f>
        <v/>
      </c>
      <c r="AE87" s="254"/>
      <c r="AF87" s="254"/>
      <c r="AG87" s="255"/>
      <c r="AH87" s="256" t="str">
        <f>IF(R87="","",IFERROR(INDEX(参加者名簿!$F$12:$F$111,MATCH(R87,参加者名簿!$C$12:$C$111,0))&amp;"　"&amp;INDEX(参加者名簿!$H$12:$H$111,MATCH(R87,参加者名簿!$C$12:$C$111,0)),IFERROR(INDEX(他団体選手登録票!$F$12:$F$31,MATCH(R87,他団体選手登録票!$C$12:$C$31,0))&amp;"　"&amp;INDEX(他団体選手登録票!$H$12:$H$31,MATCH(R87,他団体選手登録票!$C$12:$C$31,0)),"ERROR!!")))</f>
        <v/>
      </c>
      <c r="AI87" s="254"/>
      <c r="AJ87" s="254"/>
      <c r="AK87" s="255"/>
      <c r="AL87" s="93">
        <v>1</v>
      </c>
      <c r="AM87" s="253" t="str">
        <f>IFERROR(IF(COUNTIF(参加者名簿!$C$12:$C$111,F87),参加申込書本紙!$G$15,INDEX(他団体選手登録票!$J$12:$J$31,MATCH(F87,他団体選手登録票!$C$12:$C$31,0))),"")</f>
        <v/>
      </c>
      <c r="AN87" s="254"/>
      <c r="AO87" s="255"/>
      <c r="AP87" s="93">
        <v>2</v>
      </c>
      <c r="AQ87" s="253" t="str">
        <f>IFERROR(IF(COUNTIF(参加者名簿!$C$12:$C$111,J87),参加申込書本紙!$G$15,INDEX(他団体選手登録票!$J$12:$J$31,MATCH(J87,他団体選手登録票!$C$12:$C$31,0))),"")</f>
        <v/>
      </c>
      <c r="AR87" s="254"/>
      <c r="AS87" s="255"/>
      <c r="AT87" s="93">
        <v>3</v>
      </c>
      <c r="AU87" s="253" t="str">
        <f>IFERROR(IF(COUNTIF(参加者名簿!$C$12:$C$111,N87),参加申込書本紙!$G$15,INDEX(他団体選手登録票!$J$12:$J$31,MATCH(N87,他団体選手登録票!$C$12:$C$31,0))),"")</f>
        <v/>
      </c>
      <c r="AV87" s="254"/>
      <c r="AW87" s="255"/>
      <c r="AX87" s="93">
        <v>4</v>
      </c>
      <c r="AY87" s="253" t="str">
        <f>IFERROR(IF(COUNTIF(参加者名簿!$C$12:$C$111,R87),参加申込書本紙!$G$15,INDEX(他団体選手登録票!$J$12:$J$31,MATCH(R87,他団体選手登録票!$C$12:$C$31,0))),"")</f>
        <v/>
      </c>
      <c r="AZ87" s="254"/>
      <c r="BA87" s="255"/>
      <c r="BB87" s="7"/>
      <c r="BC87" s="94" t="str">
        <f>IF(BB87="免除",0,IF(BB87="相手方",0,IF(BB87="当方",COUNT(F87:U87),IF(BB87="個々",COUNTIF(AL87:BA87,参加申込書本紙!$G$15),""))))</f>
        <v/>
      </c>
      <c r="BD87" s="95"/>
      <c r="BE87" s="96"/>
      <c r="BF87" s="97"/>
      <c r="BG87" s="8"/>
    </row>
    <row r="88" spans="1:59" ht="21.65" customHeight="1" thickBot="1">
      <c r="A88" s="1"/>
      <c r="B88" s="89">
        <v>68</v>
      </c>
      <c r="C88" s="140"/>
      <c r="D88" s="6"/>
      <c r="E88" s="130"/>
      <c r="F88" s="297"/>
      <c r="G88" s="298"/>
      <c r="H88" s="298"/>
      <c r="I88" s="299"/>
      <c r="J88" s="260"/>
      <c r="K88" s="258"/>
      <c r="L88" s="258"/>
      <c r="M88" s="259"/>
      <c r="N88" s="260"/>
      <c r="O88" s="258"/>
      <c r="P88" s="258"/>
      <c r="Q88" s="259"/>
      <c r="R88" s="260"/>
      <c r="S88" s="258"/>
      <c r="T88" s="258"/>
      <c r="U88" s="261"/>
      <c r="V88" s="256" t="str">
        <f>IF(F88="","",IFERROR(INDEX(参加者名簿!$F$12:$F$111,MATCH(F88,参加者名簿!$C$12:$C$111,0))&amp;"　"&amp;INDEX(参加者名簿!$H$12:$H$111,MATCH(F88,参加者名簿!$C$12:$C$111,0)),IFERROR(INDEX(他団体選手登録票!$F$12:$F$31,MATCH(F88,他団体選手登録票!$C$12:$C$31,0))&amp;"　"&amp;INDEX(他団体選手登録票!$H$12:$H$31,MATCH(F88,他団体選手登録票!$C$12:$C$31,0)),"ERROR!!")))</f>
        <v/>
      </c>
      <c r="W88" s="254"/>
      <c r="X88" s="254"/>
      <c r="Y88" s="255"/>
      <c r="Z88" s="256" t="str">
        <f>IF(J88="","",IFERROR(INDEX(参加者名簿!$F$12:$F$111,MATCH(J88,参加者名簿!$C$12:$C$111,0))&amp;"　"&amp;INDEX(参加者名簿!$H$12:$H$111,MATCH(J88,参加者名簿!$C$12:$C$111,0)),IFERROR(INDEX(他団体選手登録票!$F$12:$F$31,MATCH(J88,他団体選手登録票!$C$12:$C$31,0))&amp;"　"&amp;INDEX(他団体選手登録票!$H$12:$H$31,MATCH(J88,他団体選手登録票!$C$12:$C$31,0)),"ERROR!!")))</f>
        <v/>
      </c>
      <c r="AA88" s="254"/>
      <c r="AB88" s="254"/>
      <c r="AC88" s="255"/>
      <c r="AD88" s="256" t="str">
        <f>IF(N88="","",IFERROR(INDEX(参加者名簿!$F$12:$F$111,MATCH(N88,参加者名簿!$C$12:$C$111,0))&amp;"　"&amp;INDEX(参加者名簿!$H$12:$H$111,MATCH(N88,参加者名簿!$C$12:$C$111,0)),IFERROR(INDEX(他団体選手登録票!$F$12:$F$31,MATCH(N88,他団体選手登録票!$C$12:$C$31,0))&amp;"　"&amp;INDEX(他団体選手登録票!$H$12:$H$31,MATCH(N88,他団体選手登録票!$C$12:$C$31,0)),"ERROR!!")))</f>
        <v/>
      </c>
      <c r="AE88" s="254"/>
      <c r="AF88" s="254"/>
      <c r="AG88" s="255"/>
      <c r="AH88" s="256" t="str">
        <f>IF(R88="","",IFERROR(INDEX(参加者名簿!$F$12:$F$111,MATCH(R88,参加者名簿!$C$12:$C$111,0))&amp;"　"&amp;INDEX(参加者名簿!$H$12:$H$111,MATCH(R88,参加者名簿!$C$12:$C$111,0)),IFERROR(INDEX(他団体選手登録票!$F$12:$F$31,MATCH(R88,他団体選手登録票!$C$12:$C$31,0))&amp;"　"&amp;INDEX(他団体選手登録票!$H$12:$H$31,MATCH(R88,他団体選手登録票!$C$12:$C$31,0)),"ERROR!!")))</f>
        <v/>
      </c>
      <c r="AI88" s="254"/>
      <c r="AJ88" s="254"/>
      <c r="AK88" s="255"/>
      <c r="AL88" s="93">
        <v>1</v>
      </c>
      <c r="AM88" s="253" t="str">
        <f>IFERROR(IF(COUNTIF(参加者名簿!$C$12:$C$111,F88),参加申込書本紙!$G$15,INDEX(他団体選手登録票!$J$12:$J$31,MATCH(F88,他団体選手登録票!$C$12:$C$31,0))),"")</f>
        <v/>
      </c>
      <c r="AN88" s="254"/>
      <c r="AO88" s="255"/>
      <c r="AP88" s="93">
        <v>2</v>
      </c>
      <c r="AQ88" s="253" t="str">
        <f>IFERROR(IF(COUNTIF(参加者名簿!$C$12:$C$111,J88),参加申込書本紙!$G$15,INDEX(他団体選手登録票!$J$12:$J$31,MATCH(J88,他団体選手登録票!$C$12:$C$31,0))),"")</f>
        <v/>
      </c>
      <c r="AR88" s="254"/>
      <c r="AS88" s="255"/>
      <c r="AT88" s="93">
        <v>3</v>
      </c>
      <c r="AU88" s="253" t="str">
        <f>IFERROR(IF(COUNTIF(参加者名簿!$C$12:$C$111,N88),参加申込書本紙!$G$15,INDEX(他団体選手登録票!$J$12:$J$31,MATCH(N88,他団体選手登録票!$C$12:$C$31,0))),"")</f>
        <v/>
      </c>
      <c r="AV88" s="254"/>
      <c r="AW88" s="255"/>
      <c r="AX88" s="93">
        <v>4</v>
      </c>
      <c r="AY88" s="253" t="str">
        <f>IFERROR(IF(COUNTIF(参加者名簿!$C$12:$C$111,R88),参加申込書本紙!$G$15,INDEX(他団体選手登録票!$J$12:$J$31,MATCH(R88,他団体選手登録票!$C$12:$C$31,0))),"")</f>
        <v/>
      </c>
      <c r="AZ88" s="254"/>
      <c r="BA88" s="255"/>
      <c r="BB88" s="7"/>
      <c r="BC88" s="94" t="str">
        <f>IF(BB88="免除",0,IF(BB88="相手方",0,IF(BB88="当方",COUNT(F88:U88),IF(BB88="個々",COUNTIF(AL88:BA88,参加申込書本紙!$G$15),""))))</f>
        <v/>
      </c>
      <c r="BD88" s="95"/>
      <c r="BE88" s="96"/>
      <c r="BF88" s="97"/>
      <c r="BG88" s="8"/>
    </row>
    <row r="89" spans="1:59" ht="21.65" customHeight="1" thickBot="1">
      <c r="A89" s="1"/>
      <c r="B89" s="89">
        <v>69</v>
      </c>
      <c r="C89" s="140"/>
      <c r="D89" s="6"/>
      <c r="E89" s="130"/>
      <c r="F89" s="297"/>
      <c r="G89" s="298"/>
      <c r="H89" s="298"/>
      <c r="I89" s="299"/>
      <c r="J89" s="260"/>
      <c r="K89" s="258"/>
      <c r="L89" s="258"/>
      <c r="M89" s="259"/>
      <c r="N89" s="260"/>
      <c r="O89" s="258"/>
      <c r="P89" s="258"/>
      <c r="Q89" s="259"/>
      <c r="R89" s="260"/>
      <c r="S89" s="258"/>
      <c r="T89" s="258"/>
      <c r="U89" s="261"/>
      <c r="V89" s="256" t="str">
        <f>IF(F89="","",IFERROR(INDEX(参加者名簿!$F$12:$F$111,MATCH(F89,参加者名簿!$C$12:$C$111,0))&amp;"　"&amp;INDEX(参加者名簿!$H$12:$H$111,MATCH(F89,参加者名簿!$C$12:$C$111,0)),IFERROR(INDEX(他団体選手登録票!$F$12:$F$31,MATCH(F89,他団体選手登録票!$C$12:$C$31,0))&amp;"　"&amp;INDEX(他団体選手登録票!$H$12:$H$31,MATCH(F89,他団体選手登録票!$C$12:$C$31,0)),"ERROR!!")))</f>
        <v/>
      </c>
      <c r="W89" s="254"/>
      <c r="X89" s="254"/>
      <c r="Y89" s="255"/>
      <c r="Z89" s="256" t="str">
        <f>IF(J89="","",IFERROR(INDEX(参加者名簿!$F$12:$F$111,MATCH(J89,参加者名簿!$C$12:$C$111,0))&amp;"　"&amp;INDEX(参加者名簿!$H$12:$H$111,MATCH(J89,参加者名簿!$C$12:$C$111,0)),IFERROR(INDEX(他団体選手登録票!$F$12:$F$31,MATCH(J89,他団体選手登録票!$C$12:$C$31,0))&amp;"　"&amp;INDEX(他団体選手登録票!$H$12:$H$31,MATCH(J89,他団体選手登録票!$C$12:$C$31,0)),"ERROR!!")))</f>
        <v/>
      </c>
      <c r="AA89" s="254"/>
      <c r="AB89" s="254"/>
      <c r="AC89" s="255"/>
      <c r="AD89" s="256" t="str">
        <f>IF(N89="","",IFERROR(INDEX(参加者名簿!$F$12:$F$111,MATCH(N89,参加者名簿!$C$12:$C$111,0))&amp;"　"&amp;INDEX(参加者名簿!$H$12:$H$111,MATCH(N89,参加者名簿!$C$12:$C$111,0)),IFERROR(INDEX(他団体選手登録票!$F$12:$F$31,MATCH(N89,他団体選手登録票!$C$12:$C$31,0))&amp;"　"&amp;INDEX(他団体選手登録票!$H$12:$H$31,MATCH(N89,他団体選手登録票!$C$12:$C$31,0)),"ERROR!!")))</f>
        <v/>
      </c>
      <c r="AE89" s="254"/>
      <c r="AF89" s="254"/>
      <c r="AG89" s="255"/>
      <c r="AH89" s="256" t="str">
        <f>IF(R89="","",IFERROR(INDEX(参加者名簿!$F$12:$F$111,MATCH(R89,参加者名簿!$C$12:$C$111,0))&amp;"　"&amp;INDEX(参加者名簿!$H$12:$H$111,MATCH(R89,参加者名簿!$C$12:$C$111,0)),IFERROR(INDEX(他団体選手登録票!$F$12:$F$31,MATCH(R89,他団体選手登録票!$C$12:$C$31,0))&amp;"　"&amp;INDEX(他団体選手登録票!$H$12:$H$31,MATCH(R89,他団体選手登録票!$C$12:$C$31,0)),"ERROR!!")))</f>
        <v/>
      </c>
      <c r="AI89" s="254"/>
      <c r="AJ89" s="254"/>
      <c r="AK89" s="255"/>
      <c r="AL89" s="93">
        <v>1</v>
      </c>
      <c r="AM89" s="253" t="str">
        <f>IFERROR(IF(COUNTIF(参加者名簿!$C$12:$C$111,F89),参加申込書本紙!$G$15,INDEX(他団体選手登録票!$J$12:$J$31,MATCH(F89,他団体選手登録票!$C$12:$C$31,0))),"")</f>
        <v/>
      </c>
      <c r="AN89" s="254"/>
      <c r="AO89" s="255"/>
      <c r="AP89" s="93">
        <v>2</v>
      </c>
      <c r="AQ89" s="253" t="str">
        <f>IFERROR(IF(COUNTIF(参加者名簿!$C$12:$C$111,J89),参加申込書本紙!$G$15,INDEX(他団体選手登録票!$J$12:$J$31,MATCH(J89,他団体選手登録票!$C$12:$C$31,0))),"")</f>
        <v/>
      </c>
      <c r="AR89" s="254"/>
      <c r="AS89" s="255"/>
      <c r="AT89" s="93">
        <v>3</v>
      </c>
      <c r="AU89" s="253" t="str">
        <f>IFERROR(IF(COUNTIF(参加者名簿!$C$12:$C$111,N89),参加申込書本紙!$G$15,INDEX(他団体選手登録票!$J$12:$J$31,MATCH(N89,他団体選手登録票!$C$12:$C$31,0))),"")</f>
        <v/>
      </c>
      <c r="AV89" s="254"/>
      <c r="AW89" s="255"/>
      <c r="AX89" s="93">
        <v>4</v>
      </c>
      <c r="AY89" s="253" t="str">
        <f>IFERROR(IF(COUNTIF(参加者名簿!$C$12:$C$111,R89),参加申込書本紙!$G$15,INDEX(他団体選手登録票!$J$12:$J$31,MATCH(R89,他団体選手登録票!$C$12:$C$31,0))),"")</f>
        <v/>
      </c>
      <c r="AZ89" s="254"/>
      <c r="BA89" s="255"/>
      <c r="BB89" s="7"/>
      <c r="BC89" s="94" t="str">
        <f>IF(BB89="免除",0,IF(BB89="相手方",0,IF(BB89="当方",COUNT(F89:U89),IF(BB89="個々",COUNTIF(AL89:BA89,参加申込書本紙!$G$15),""))))</f>
        <v/>
      </c>
      <c r="BD89" s="95"/>
      <c r="BE89" s="96"/>
      <c r="BF89" s="97"/>
      <c r="BG89" s="8"/>
    </row>
    <row r="90" spans="1:59" ht="21.65" customHeight="1" thickBot="1">
      <c r="A90" s="1"/>
      <c r="B90" s="89">
        <v>70</v>
      </c>
      <c r="C90" s="140"/>
      <c r="D90" s="6"/>
      <c r="E90" s="130"/>
      <c r="F90" s="297"/>
      <c r="G90" s="298"/>
      <c r="H90" s="298"/>
      <c r="I90" s="299"/>
      <c r="J90" s="260"/>
      <c r="K90" s="258"/>
      <c r="L90" s="258"/>
      <c r="M90" s="259"/>
      <c r="N90" s="260"/>
      <c r="O90" s="258"/>
      <c r="P90" s="258"/>
      <c r="Q90" s="259"/>
      <c r="R90" s="260"/>
      <c r="S90" s="258"/>
      <c r="T90" s="258"/>
      <c r="U90" s="261"/>
      <c r="V90" s="256" t="str">
        <f>IF(F90="","",IFERROR(INDEX(参加者名簿!$F$12:$F$111,MATCH(F90,参加者名簿!$C$12:$C$111,0))&amp;"　"&amp;INDEX(参加者名簿!$H$12:$H$111,MATCH(F90,参加者名簿!$C$12:$C$111,0)),IFERROR(INDEX(他団体選手登録票!$F$12:$F$31,MATCH(F90,他団体選手登録票!$C$12:$C$31,0))&amp;"　"&amp;INDEX(他団体選手登録票!$H$12:$H$31,MATCH(F90,他団体選手登録票!$C$12:$C$31,0)),"ERROR!!")))</f>
        <v/>
      </c>
      <c r="W90" s="254"/>
      <c r="X90" s="254"/>
      <c r="Y90" s="255"/>
      <c r="Z90" s="256" t="str">
        <f>IF(J90="","",IFERROR(INDEX(参加者名簿!$F$12:$F$111,MATCH(J90,参加者名簿!$C$12:$C$111,0))&amp;"　"&amp;INDEX(参加者名簿!$H$12:$H$111,MATCH(J90,参加者名簿!$C$12:$C$111,0)),IFERROR(INDEX(他団体選手登録票!$F$12:$F$31,MATCH(J90,他団体選手登録票!$C$12:$C$31,0))&amp;"　"&amp;INDEX(他団体選手登録票!$H$12:$H$31,MATCH(J90,他団体選手登録票!$C$12:$C$31,0)),"ERROR!!")))</f>
        <v/>
      </c>
      <c r="AA90" s="254"/>
      <c r="AB90" s="254"/>
      <c r="AC90" s="255"/>
      <c r="AD90" s="256" t="str">
        <f>IF(N90="","",IFERROR(INDEX(参加者名簿!$F$12:$F$111,MATCH(N90,参加者名簿!$C$12:$C$111,0))&amp;"　"&amp;INDEX(参加者名簿!$H$12:$H$111,MATCH(N90,参加者名簿!$C$12:$C$111,0)),IFERROR(INDEX(他団体選手登録票!$F$12:$F$31,MATCH(N90,他団体選手登録票!$C$12:$C$31,0))&amp;"　"&amp;INDEX(他団体選手登録票!$H$12:$H$31,MATCH(N90,他団体選手登録票!$C$12:$C$31,0)),"ERROR!!")))</f>
        <v/>
      </c>
      <c r="AE90" s="254"/>
      <c r="AF90" s="254"/>
      <c r="AG90" s="255"/>
      <c r="AH90" s="256" t="str">
        <f>IF(R90="","",IFERROR(INDEX(参加者名簿!$F$12:$F$111,MATCH(R90,参加者名簿!$C$12:$C$111,0))&amp;"　"&amp;INDEX(参加者名簿!$H$12:$H$111,MATCH(R90,参加者名簿!$C$12:$C$111,0)),IFERROR(INDEX(他団体選手登録票!$F$12:$F$31,MATCH(R90,他団体選手登録票!$C$12:$C$31,0))&amp;"　"&amp;INDEX(他団体選手登録票!$H$12:$H$31,MATCH(R90,他団体選手登録票!$C$12:$C$31,0)),"ERROR!!")))</f>
        <v/>
      </c>
      <c r="AI90" s="254"/>
      <c r="AJ90" s="254"/>
      <c r="AK90" s="255"/>
      <c r="AL90" s="93">
        <v>1</v>
      </c>
      <c r="AM90" s="253" t="str">
        <f>IFERROR(IF(COUNTIF(参加者名簿!$C$12:$C$111,F90),参加申込書本紙!$G$15,INDEX(他団体選手登録票!$J$12:$J$31,MATCH(F90,他団体選手登録票!$C$12:$C$31,0))),"")</f>
        <v/>
      </c>
      <c r="AN90" s="254"/>
      <c r="AO90" s="255"/>
      <c r="AP90" s="93">
        <v>2</v>
      </c>
      <c r="AQ90" s="253" t="str">
        <f>IFERROR(IF(COUNTIF(参加者名簿!$C$12:$C$111,J90),参加申込書本紙!$G$15,INDEX(他団体選手登録票!$J$12:$J$31,MATCH(J90,他団体選手登録票!$C$12:$C$31,0))),"")</f>
        <v/>
      </c>
      <c r="AR90" s="254"/>
      <c r="AS90" s="255"/>
      <c r="AT90" s="93">
        <v>3</v>
      </c>
      <c r="AU90" s="253" t="str">
        <f>IFERROR(IF(COUNTIF(参加者名簿!$C$12:$C$111,N90),参加申込書本紙!$G$15,INDEX(他団体選手登録票!$J$12:$J$31,MATCH(N90,他団体選手登録票!$C$12:$C$31,0))),"")</f>
        <v/>
      </c>
      <c r="AV90" s="254"/>
      <c r="AW90" s="255"/>
      <c r="AX90" s="93">
        <v>4</v>
      </c>
      <c r="AY90" s="253" t="str">
        <f>IFERROR(IF(COUNTIF(参加者名簿!$C$12:$C$111,R90),参加申込書本紙!$G$15,INDEX(他団体選手登録票!$J$12:$J$31,MATCH(R90,他団体選手登録票!$C$12:$C$31,0))),"")</f>
        <v/>
      </c>
      <c r="AZ90" s="254"/>
      <c r="BA90" s="255"/>
      <c r="BB90" s="7"/>
      <c r="BC90" s="94" t="str">
        <f>IF(BB90="免除",0,IF(BB90="相手方",0,IF(BB90="当方",COUNT(F90:U90),IF(BB90="個々",COUNTIF(AL90:BA90,参加申込書本紙!$G$15),""))))</f>
        <v/>
      </c>
      <c r="BD90" s="95"/>
      <c r="BE90" s="96"/>
      <c r="BF90" s="97"/>
      <c r="BG90" s="8"/>
    </row>
    <row r="91" spans="1:59" ht="21.65" customHeight="1" thickBot="1">
      <c r="A91" s="1"/>
      <c r="B91" s="89">
        <v>71</v>
      </c>
      <c r="C91" s="140"/>
      <c r="D91" s="6"/>
      <c r="E91" s="130"/>
      <c r="F91" s="297"/>
      <c r="G91" s="298"/>
      <c r="H91" s="298"/>
      <c r="I91" s="299"/>
      <c r="J91" s="260"/>
      <c r="K91" s="258"/>
      <c r="L91" s="258"/>
      <c r="M91" s="259"/>
      <c r="N91" s="260"/>
      <c r="O91" s="258"/>
      <c r="P91" s="258"/>
      <c r="Q91" s="259"/>
      <c r="R91" s="260"/>
      <c r="S91" s="258"/>
      <c r="T91" s="258"/>
      <c r="U91" s="261"/>
      <c r="V91" s="256" t="str">
        <f>IF(F91="","",IFERROR(INDEX(参加者名簿!$F$12:$F$111,MATCH(F91,参加者名簿!$C$12:$C$111,0))&amp;"　"&amp;INDEX(参加者名簿!$H$12:$H$111,MATCH(F91,参加者名簿!$C$12:$C$111,0)),IFERROR(INDEX(他団体選手登録票!$F$12:$F$31,MATCH(F91,他団体選手登録票!$C$12:$C$31,0))&amp;"　"&amp;INDEX(他団体選手登録票!$H$12:$H$31,MATCH(F91,他団体選手登録票!$C$12:$C$31,0)),"ERROR!!")))</f>
        <v/>
      </c>
      <c r="W91" s="254"/>
      <c r="X91" s="254"/>
      <c r="Y91" s="255"/>
      <c r="Z91" s="256" t="str">
        <f>IF(J91="","",IFERROR(INDEX(参加者名簿!$F$12:$F$111,MATCH(J91,参加者名簿!$C$12:$C$111,0))&amp;"　"&amp;INDEX(参加者名簿!$H$12:$H$111,MATCH(J91,参加者名簿!$C$12:$C$111,0)),IFERROR(INDEX(他団体選手登録票!$F$12:$F$31,MATCH(J91,他団体選手登録票!$C$12:$C$31,0))&amp;"　"&amp;INDEX(他団体選手登録票!$H$12:$H$31,MATCH(J91,他団体選手登録票!$C$12:$C$31,0)),"ERROR!!")))</f>
        <v/>
      </c>
      <c r="AA91" s="254"/>
      <c r="AB91" s="254"/>
      <c r="AC91" s="255"/>
      <c r="AD91" s="256" t="str">
        <f>IF(N91="","",IFERROR(INDEX(参加者名簿!$F$12:$F$111,MATCH(N91,参加者名簿!$C$12:$C$111,0))&amp;"　"&amp;INDEX(参加者名簿!$H$12:$H$111,MATCH(N91,参加者名簿!$C$12:$C$111,0)),IFERROR(INDEX(他団体選手登録票!$F$12:$F$31,MATCH(N91,他団体選手登録票!$C$12:$C$31,0))&amp;"　"&amp;INDEX(他団体選手登録票!$H$12:$H$31,MATCH(N91,他団体選手登録票!$C$12:$C$31,0)),"ERROR!!")))</f>
        <v/>
      </c>
      <c r="AE91" s="254"/>
      <c r="AF91" s="254"/>
      <c r="AG91" s="255"/>
      <c r="AH91" s="256" t="str">
        <f>IF(R91="","",IFERROR(INDEX(参加者名簿!$F$12:$F$111,MATCH(R91,参加者名簿!$C$12:$C$111,0))&amp;"　"&amp;INDEX(参加者名簿!$H$12:$H$111,MATCH(R91,参加者名簿!$C$12:$C$111,0)),IFERROR(INDEX(他団体選手登録票!$F$12:$F$31,MATCH(R91,他団体選手登録票!$C$12:$C$31,0))&amp;"　"&amp;INDEX(他団体選手登録票!$H$12:$H$31,MATCH(R91,他団体選手登録票!$C$12:$C$31,0)),"ERROR!!")))</f>
        <v/>
      </c>
      <c r="AI91" s="254"/>
      <c r="AJ91" s="254"/>
      <c r="AK91" s="255"/>
      <c r="AL91" s="93">
        <v>1</v>
      </c>
      <c r="AM91" s="253" t="str">
        <f>IFERROR(IF(COUNTIF(参加者名簿!$C$12:$C$111,F91),参加申込書本紙!$G$15,INDEX(他団体選手登録票!$J$12:$J$31,MATCH(F91,他団体選手登録票!$C$12:$C$31,0))),"")</f>
        <v/>
      </c>
      <c r="AN91" s="254"/>
      <c r="AO91" s="255"/>
      <c r="AP91" s="93">
        <v>2</v>
      </c>
      <c r="AQ91" s="253" t="str">
        <f>IFERROR(IF(COUNTIF(参加者名簿!$C$12:$C$111,J91),参加申込書本紙!$G$15,INDEX(他団体選手登録票!$J$12:$J$31,MATCH(J91,他団体選手登録票!$C$12:$C$31,0))),"")</f>
        <v/>
      </c>
      <c r="AR91" s="254"/>
      <c r="AS91" s="255"/>
      <c r="AT91" s="93">
        <v>3</v>
      </c>
      <c r="AU91" s="253" t="str">
        <f>IFERROR(IF(COUNTIF(参加者名簿!$C$12:$C$111,N91),参加申込書本紙!$G$15,INDEX(他団体選手登録票!$J$12:$J$31,MATCH(N91,他団体選手登録票!$C$12:$C$31,0))),"")</f>
        <v/>
      </c>
      <c r="AV91" s="254"/>
      <c r="AW91" s="255"/>
      <c r="AX91" s="93">
        <v>4</v>
      </c>
      <c r="AY91" s="253" t="str">
        <f>IFERROR(IF(COUNTIF(参加者名簿!$C$12:$C$111,R91),参加申込書本紙!$G$15,INDEX(他団体選手登録票!$J$12:$J$31,MATCH(R91,他団体選手登録票!$C$12:$C$31,0))),"")</f>
        <v/>
      </c>
      <c r="AZ91" s="254"/>
      <c r="BA91" s="255"/>
      <c r="BB91" s="7"/>
      <c r="BC91" s="94" t="str">
        <f>IF(BB91="免除",0,IF(BB91="相手方",0,IF(BB91="当方",COUNT(F91:U91),IF(BB91="個々",COUNTIF(AL91:BA91,参加申込書本紙!$G$15),""))))</f>
        <v/>
      </c>
      <c r="BD91" s="95"/>
      <c r="BE91" s="96"/>
      <c r="BF91" s="97"/>
      <c r="BG91" s="8"/>
    </row>
    <row r="92" spans="1:59" ht="21.65" customHeight="1" thickBot="1">
      <c r="A92" s="1"/>
      <c r="B92" s="89">
        <v>72</v>
      </c>
      <c r="C92" s="140"/>
      <c r="D92" s="6"/>
      <c r="E92" s="130"/>
      <c r="F92" s="297"/>
      <c r="G92" s="298"/>
      <c r="H92" s="298"/>
      <c r="I92" s="299"/>
      <c r="J92" s="260"/>
      <c r="K92" s="258"/>
      <c r="L92" s="258"/>
      <c r="M92" s="259"/>
      <c r="N92" s="260"/>
      <c r="O92" s="258"/>
      <c r="P92" s="258"/>
      <c r="Q92" s="259"/>
      <c r="R92" s="260"/>
      <c r="S92" s="258"/>
      <c r="T92" s="258"/>
      <c r="U92" s="261"/>
      <c r="V92" s="256" t="str">
        <f>IF(F92="","",IFERROR(INDEX(参加者名簿!$F$12:$F$111,MATCH(F92,参加者名簿!$C$12:$C$111,0))&amp;"　"&amp;INDEX(参加者名簿!$H$12:$H$111,MATCH(F92,参加者名簿!$C$12:$C$111,0)),IFERROR(INDEX(他団体選手登録票!$F$12:$F$31,MATCH(F92,他団体選手登録票!$C$12:$C$31,0))&amp;"　"&amp;INDEX(他団体選手登録票!$H$12:$H$31,MATCH(F92,他団体選手登録票!$C$12:$C$31,0)),"ERROR!!")))</f>
        <v/>
      </c>
      <c r="W92" s="254"/>
      <c r="X92" s="254"/>
      <c r="Y92" s="255"/>
      <c r="Z92" s="256" t="str">
        <f>IF(J92="","",IFERROR(INDEX(参加者名簿!$F$12:$F$111,MATCH(J92,参加者名簿!$C$12:$C$111,0))&amp;"　"&amp;INDEX(参加者名簿!$H$12:$H$111,MATCH(J92,参加者名簿!$C$12:$C$111,0)),IFERROR(INDEX(他団体選手登録票!$F$12:$F$31,MATCH(J92,他団体選手登録票!$C$12:$C$31,0))&amp;"　"&amp;INDEX(他団体選手登録票!$H$12:$H$31,MATCH(J92,他団体選手登録票!$C$12:$C$31,0)),"ERROR!!")))</f>
        <v/>
      </c>
      <c r="AA92" s="254"/>
      <c r="AB92" s="254"/>
      <c r="AC92" s="255"/>
      <c r="AD92" s="256" t="str">
        <f>IF(N92="","",IFERROR(INDEX(参加者名簿!$F$12:$F$111,MATCH(N92,参加者名簿!$C$12:$C$111,0))&amp;"　"&amp;INDEX(参加者名簿!$H$12:$H$111,MATCH(N92,参加者名簿!$C$12:$C$111,0)),IFERROR(INDEX(他団体選手登録票!$F$12:$F$31,MATCH(N92,他団体選手登録票!$C$12:$C$31,0))&amp;"　"&amp;INDEX(他団体選手登録票!$H$12:$H$31,MATCH(N92,他団体選手登録票!$C$12:$C$31,0)),"ERROR!!")))</f>
        <v/>
      </c>
      <c r="AE92" s="254"/>
      <c r="AF92" s="254"/>
      <c r="AG92" s="255"/>
      <c r="AH92" s="256" t="str">
        <f>IF(R92="","",IFERROR(INDEX(参加者名簿!$F$12:$F$111,MATCH(R92,参加者名簿!$C$12:$C$111,0))&amp;"　"&amp;INDEX(参加者名簿!$H$12:$H$111,MATCH(R92,参加者名簿!$C$12:$C$111,0)),IFERROR(INDEX(他団体選手登録票!$F$12:$F$31,MATCH(R92,他団体選手登録票!$C$12:$C$31,0))&amp;"　"&amp;INDEX(他団体選手登録票!$H$12:$H$31,MATCH(R92,他団体選手登録票!$C$12:$C$31,0)),"ERROR!!")))</f>
        <v/>
      </c>
      <c r="AI92" s="254"/>
      <c r="AJ92" s="254"/>
      <c r="AK92" s="255"/>
      <c r="AL92" s="93">
        <v>1</v>
      </c>
      <c r="AM92" s="253" t="str">
        <f>IFERROR(IF(COUNTIF(参加者名簿!$C$12:$C$111,F92),参加申込書本紙!$G$15,INDEX(他団体選手登録票!$J$12:$J$31,MATCH(F92,他団体選手登録票!$C$12:$C$31,0))),"")</f>
        <v/>
      </c>
      <c r="AN92" s="254"/>
      <c r="AO92" s="255"/>
      <c r="AP92" s="93">
        <v>2</v>
      </c>
      <c r="AQ92" s="253" t="str">
        <f>IFERROR(IF(COUNTIF(参加者名簿!$C$12:$C$111,J92),参加申込書本紙!$G$15,INDEX(他団体選手登録票!$J$12:$J$31,MATCH(J92,他団体選手登録票!$C$12:$C$31,0))),"")</f>
        <v/>
      </c>
      <c r="AR92" s="254"/>
      <c r="AS92" s="255"/>
      <c r="AT92" s="93">
        <v>3</v>
      </c>
      <c r="AU92" s="253" t="str">
        <f>IFERROR(IF(COUNTIF(参加者名簿!$C$12:$C$111,N92),参加申込書本紙!$G$15,INDEX(他団体選手登録票!$J$12:$J$31,MATCH(N92,他団体選手登録票!$C$12:$C$31,0))),"")</f>
        <v/>
      </c>
      <c r="AV92" s="254"/>
      <c r="AW92" s="255"/>
      <c r="AX92" s="93">
        <v>4</v>
      </c>
      <c r="AY92" s="253" t="str">
        <f>IFERROR(IF(COUNTIF(参加者名簿!$C$12:$C$111,R92),参加申込書本紙!$G$15,INDEX(他団体選手登録票!$J$12:$J$31,MATCH(R92,他団体選手登録票!$C$12:$C$31,0))),"")</f>
        <v/>
      </c>
      <c r="AZ92" s="254"/>
      <c r="BA92" s="255"/>
      <c r="BB92" s="7"/>
      <c r="BC92" s="94" t="str">
        <f>IF(BB92="免除",0,IF(BB92="相手方",0,IF(BB92="当方",COUNT(F92:U92),IF(BB92="個々",COUNTIF(AL92:BA92,参加申込書本紙!$G$15),""))))</f>
        <v/>
      </c>
      <c r="BD92" s="95"/>
      <c r="BE92" s="96"/>
      <c r="BF92" s="97"/>
      <c r="BG92" s="8"/>
    </row>
    <row r="93" spans="1:59" ht="21.65" customHeight="1" thickBot="1">
      <c r="A93" s="1"/>
      <c r="B93" s="89">
        <v>73</v>
      </c>
      <c r="C93" s="140"/>
      <c r="D93" s="6"/>
      <c r="E93" s="130"/>
      <c r="F93" s="297"/>
      <c r="G93" s="298"/>
      <c r="H93" s="298"/>
      <c r="I93" s="299"/>
      <c r="J93" s="260"/>
      <c r="K93" s="258"/>
      <c r="L93" s="258"/>
      <c r="M93" s="259"/>
      <c r="N93" s="260"/>
      <c r="O93" s="258"/>
      <c r="P93" s="258"/>
      <c r="Q93" s="259"/>
      <c r="R93" s="260"/>
      <c r="S93" s="258"/>
      <c r="T93" s="258"/>
      <c r="U93" s="261"/>
      <c r="V93" s="256" t="str">
        <f>IF(F93="","",IFERROR(INDEX(参加者名簿!$F$12:$F$111,MATCH(F93,参加者名簿!$C$12:$C$111,0))&amp;"　"&amp;INDEX(参加者名簿!$H$12:$H$111,MATCH(F93,参加者名簿!$C$12:$C$111,0)),IFERROR(INDEX(他団体選手登録票!$F$12:$F$31,MATCH(F93,他団体選手登録票!$C$12:$C$31,0))&amp;"　"&amp;INDEX(他団体選手登録票!$H$12:$H$31,MATCH(F93,他団体選手登録票!$C$12:$C$31,0)),"ERROR!!")))</f>
        <v/>
      </c>
      <c r="W93" s="254"/>
      <c r="X93" s="254"/>
      <c r="Y93" s="255"/>
      <c r="Z93" s="256" t="str">
        <f>IF(J93="","",IFERROR(INDEX(参加者名簿!$F$12:$F$111,MATCH(J93,参加者名簿!$C$12:$C$111,0))&amp;"　"&amp;INDEX(参加者名簿!$H$12:$H$111,MATCH(J93,参加者名簿!$C$12:$C$111,0)),IFERROR(INDEX(他団体選手登録票!$F$12:$F$31,MATCH(J93,他団体選手登録票!$C$12:$C$31,0))&amp;"　"&amp;INDEX(他団体選手登録票!$H$12:$H$31,MATCH(J93,他団体選手登録票!$C$12:$C$31,0)),"ERROR!!")))</f>
        <v/>
      </c>
      <c r="AA93" s="254"/>
      <c r="AB93" s="254"/>
      <c r="AC93" s="255"/>
      <c r="AD93" s="256" t="str">
        <f>IF(N93="","",IFERROR(INDEX(参加者名簿!$F$12:$F$111,MATCH(N93,参加者名簿!$C$12:$C$111,0))&amp;"　"&amp;INDEX(参加者名簿!$H$12:$H$111,MATCH(N93,参加者名簿!$C$12:$C$111,0)),IFERROR(INDEX(他団体選手登録票!$F$12:$F$31,MATCH(N93,他団体選手登録票!$C$12:$C$31,0))&amp;"　"&amp;INDEX(他団体選手登録票!$H$12:$H$31,MATCH(N93,他団体選手登録票!$C$12:$C$31,0)),"ERROR!!")))</f>
        <v/>
      </c>
      <c r="AE93" s="254"/>
      <c r="AF93" s="254"/>
      <c r="AG93" s="255"/>
      <c r="AH93" s="256" t="str">
        <f>IF(R93="","",IFERROR(INDEX(参加者名簿!$F$12:$F$111,MATCH(R93,参加者名簿!$C$12:$C$111,0))&amp;"　"&amp;INDEX(参加者名簿!$H$12:$H$111,MATCH(R93,参加者名簿!$C$12:$C$111,0)),IFERROR(INDEX(他団体選手登録票!$F$12:$F$31,MATCH(R93,他団体選手登録票!$C$12:$C$31,0))&amp;"　"&amp;INDEX(他団体選手登録票!$H$12:$H$31,MATCH(R93,他団体選手登録票!$C$12:$C$31,0)),"ERROR!!")))</f>
        <v/>
      </c>
      <c r="AI93" s="254"/>
      <c r="AJ93" s="254"/>
      <c r="AK93" s="255"/>
      <c r="AL93" s="93">
        <v>1</v>
      </c>
      <c r="AM93" s="253" t="str">
        <f>IFERROR(IF(COUNTIF(参加者名簿!$C$12:$C$111,F93),参加申込書本紙!$G$15,INDEX(他団体選手登録票!$J$12:$J$31,MATCH(F93,他団体選手登録票!$C$12:$C$31,0))),"")</f>
        <v/>
      </c>
      <c r="AN93" s="254"/>
      <c r="AO93" s="255"/>
      <c r="AP93" s="93">
        <v>2</v>
      </c>
      <c r="AQ93" s="253" t="str">
        <f>IFERROR(IF(COUNTIF(参加者名簿!$C$12:$C$111,J93),参加申込書本紙!$G$15,INDEX(他団体選手登録票!$J$12:$J$31,MATCH(J93,他団体選手登録票!$C$12:$C$31,0))),"")</f>
        <v/>
      </c>
      <c r="AR93" s="254"/>
      <c r="AS93" s="255"/>
      <c r="AT93" s="93">
        <v>3</v>
      </c>
      <c r="AU93" s="253" t="str">
        <f>IFERROR(IF(COUNTIF(参加者名簿!$C$12:$C$111,N93),参加申込書本紙!$G$15,INDEX(他団体選手登録票!$J$12:$J$31,MATCH(N93,他団体選手登録票!$C$12:$C$31,0))),"")</f>
        <v/>
      </c>
      <c r="AV93" s="254"/>
      <c r="AW93" s="255"/>
      <c r="AX93" s="93">
        <v>4</v>
      </c>
      <c r="AY93" s="253" t="str">
        <f>IFERROR(IF(COUNTIF(参加者名簿!$C$12:$C$111,R93),参加申込書本紙!$G$15,INDEX(他団体選手登録票!$J$12:$J$31,MATCH(R93,他団体選手登録票!$C$12:$C$31,0))),"")</f>
        <v/>
      </c>
      <c r="AZ93" s="254"/>
      <c r="BA93" s="255"/>
      <c r="BB93" s="7"/>
      <c r="BC93" s="94" t="str">
        <f>IF(BB93="免除",0,IF(BB93="相手方",0,IF(BB93="当方",COUNT(F93:U93),IF(BB93="個々",COUNTIF(AL93:BA93,参加申込書本紙!$G$15),""))))</f>
        <v/>
      </c>
      <c r="BD93" s="95"/>
      <c r="BE93" s="96"/>
      <c r="BF93" s="97"/>
      <c r="BG93" s="8"/>
    </row>
    <row r="94" spans="1:59" ht="21.65" customHeight="1" thickBot="1">
      <c r="A94" s="1"/>
      <c r="B94" s="89">
        <v>74</v>
      </c>
      <c r="C94" s="140"/>
      <c r="D94" s="6"/>
      <c r="E94" s="130"/>
      <c r="F94" s="297"/>
      <c r="G94" s="298"/>
      <c r="H94" s="298"/>
      <c r="I94" s="299"/>
      <c r="J94" s="260"/>
      <c r="K94" s="258"/>
      <c r="L94" s="258"/>
      <c r="M94" s="259"/>
      <c r="N94" s="260"/>
      <c r="O94" s="258"/>
      <c r="P94" s="258"/>
      <c r="Q94" s="259"/>
      <c r="R94" s="260"/>
      <c r="S94" s="258"/>
      <c r="T94" s="258"/>
      <c r="U94" s="261"/>
      <c r="V94" s="256" t="str">
        <f>IF(F94="","",IFERROR(INDEX(参加者名簿!$F$12:$F$111,MATCH(F94,参加者名簿!$C$12:$C$111,0))&amp;"　"&amp;INDEX(参加者名簿!$H$12:$H$111,MATCH(F94,参加者名簿!$C$12:$C$111,0)),IFERROR(INDEX(他団体選手登録票!$F$12:$F$31,MATCH(F94,他団体選手登録票!$C$12:$C$31,0))&amp;"　"&amp;INDEX(他団体選手登録票!$H$12:$H$31,MATCH(F94,他団体選手登録票!$C$12:$C$31,0)),"ERROR!!")))</f>
        <v/>
      </c>
      <c r="W94" s="254"/>
      <c r="X94" s="254"/>
      <c r="Y94" s="255"/>
      <c r="Z94" s="256" t="str">
        <f>IF(J94="","",IFERROR(INDEX(参加者名簿!$F$12:$F$111,MATCH(J94,参加者名簿!$C$12:$C$111,0))&amp;"　"&amp;INDEX(参加者名簿!$H$12:$H$111,MATCH(J94,参加者名簿!$C$12:$C$111,0)),IFERROR(INDEX(他団体選手登録票!$F$12:$F$31,MATCH(J94,他団体選手登録票!$C$12:$C$31,0))&amp;"　"&amp;INDEX(他団体選手登録票!$H$12:$H$31,MATCH(J94,他団体選手登録票!$C$12:$C$31,0)),"ERROR!!")))</f>
        <v/>
      </c>
      <c r="AA94" s="254"/>
      <c r="AB94" s="254"/>
      <c r="AC94" s="255"/>
      <c r="AD94" s="256" t="str">
        <f>IF(N94="","",IFERROR(INDEX(参加者名簿!$F$12:$F$111,MATCH(N94,参加者名簿!$C$12:$C$111,0))&amp;"　"&amp;INDEX(参加者名簿!$H$12:$H$111,MATCH(N94,参加者名簿!$C$12:$C$111,0)),IFERROR(INDEX(他団体選手登録票!$F$12:$F$31,MATCH(N94,他団体選手登録票!$C$12:$C$31,0))&amp;"　"&amp;INDEX(他団体選手登録票!$H$12:$H$31,MATCH(N94,他団体選手登録票!$C$12:$C$31,0)),"ERROR!!")))</f>
        <v/>
      </c>
      <c r="AE94" s="254"/>
      <c r="AF94" s="254"/>
      <c r="AG94" s="255"/>
      <c r="AH94" s="256" t="str">
        <f>IF(R94="","",IFERROR(INDEX(参加者名簿!$F$12:$F$111,MATCH(R94,参加者名簿!$C$12:$C$111,0))&amp;"　"&amp;INDEX(参加者名簿!$H$12:$H$111,MATCH(R94,参加者名簿!$C$12:$C$111,0)),IFERROR(INDEX(他団体選手登録票!$F$12:$F$31,MATCH(R94,他団体選手登録票!$C$12:$C$31,0))&amp;"　"&amp;INDEX(他団体選手登録票!$H$12:$H$31,MATCH(R94,他団体選手登録票!$C$12:$C$31,0)),"ERROR!!")))</f>
        <v/>
      </c>
      <c r="AI94" s="254"/>
      <c r="AJ94" s="254"/>
      <c r="AK94" s="255"/>
      <c r="AL94" s="93">
        <v>1</v>
      </c>
      <c r="AM94" s="253" t="str">
        <f>IFERROR(IF(COUNTIF(参加者名簿!$C$12:$C$111,F94),参加申込書本紙!$G$15,INDEX(他団体選手登録票!$J$12:$J$31,MATCH(F94,他団体選手登録票!$C$12:$C$31,0))),"")</f>
        <v/>
      </c>
      <c r="AN94" s="254"/>
      <c r="AO94" s="255"/>
      <c r="AP94" s="93">
        <v>2</v>
      </c>
      <c r="AQ94" s="253" t="str">
        <f>IFERROR(IF(COUNTIF(参加者名簿!$C$12:$C$111,J94),参加申込書本紙!$G$15,INDEX(他団体選手登録票!$J$12:$J$31,MATCH(J94,他団体選手登録票!$C$12:$C$31,0))),"")</f>
        <v/>
      </c>
      <c r="AR94" s="254"/>
      <c r="AS94" s="255"/>
      <c r="AT94" s="93">
        <v>3</v>
      </c>
      <c r="AU94" s="253" t="str">
        <f>IFERROR(IF(COUNTIF(参加者名簿!$C$12:$C$111,N94),参加申込書本紙!$G$15,INDEX(他団体選手登録票!$J$12:$J$31,MATCH(N94,他団体選手登録票!$C$12:$C$31,0))),"")</f>
        <v/>
      </c>
      <c r="AV94" s="254"/>
      <c r="AW94" s="255"/>
      <c r="AX94" s="93">
        <v>4</v>
      </c>
      <c r="AY94" s="253" t="str">
        <f>IFERROR(IF(COUNTIF(参加者名簿!$C$12:$C$111,R94),参加申込書本紙!$G$15,INDEX(他団体選手登録票!$J$12:$J$31,MATCH(R94,他団体選手登録票!$C$12:$C$31,0))),"")</f>
        <v/>
      </c>
      <c r="AZ94" s="254"/>
      <c r="BA94" s="255"/>
      <c r="BB94" s="7"/>
      <c r="BC94" s="94" t="str">
        <f>IF(BB94="免除",0,IF(BB94="相手方",0,IF(BB94="当方",COUNT(F94:U94),IF(BB94="個々",COUNTIF(AL94:BA94,参加申込書本紙!$G$15),""))))</f>
        <v/>
      </c>
      <c r="BD94" s="95"/>
      <c r="BE94" s="96"/>
      <c r="BF94" s="97"/>
      <c r="BG94" s="8"/>
    </row>
    <row r="95" spans="1:59" ht="21.65" customHeight="1" thickBot="1">
      <c r="A95" s="1"/>
      <c r="B95" s="89">
        <v>75</v>
      </c>
      <c r="C95" s="140"/>
      <c r="D95" s="6"/>
      <c r="E95" s="130"/>
      <c r="F95" s="297"/>
      <c r="G95" s="298"/>
      <c r="H95" s="298"/>
      <c r="I95" s="299"/>
      <c r="J95" s="260"/>
      <c r="K95" s="258"/>
      <c r="L95" s="258"/>
      <c r="M95" s="259"/>
      <c r="N95" s="260"/>
      <c r="O95" s="258"/>
      <c r="P95" s="258"/>
      <c r="Q95" s="259"/>
      <c r="R95" s="260"/>
      <c r="S95" s="258"/>
      <c r="T95" s="258"/>
      <c r="U95" s="261"/>
      <c r="V95" s="256" t="str">
        <f>IF(F95="","",IFERROR(INDEX(参加者名簿!$F$12:$F$111,MATCH(F95,参加者名簿!$C$12:$C$111,0))&amp;"　"&amp;INDEX(参加者名簿!$H$12:$H$111,MATCH(F95,参加者名簿!$C$12:$C$111,0)),IFERROR(INDEX(他団体選手登録票!$F$12:$F$31,MATCH(F95,他団体選手登録票!$C$12:$C$31,0))&amp;"　"&amp;INDEX(他団体選手登録票!$H$12:$H$31,MATCH(F95,他団体選手登録票!$C$12:$C$31,0)),"ERROR!!")))</f>
        <v/>
      </c>
      <c r="W95" s="254"/>
      <c r="X95" s="254"/>
      <c r="Y95" s="255"/>
      <c r="Z95" s="256" t="str">
        <f>IF(J95="","",IFERROR(INDEX(参加者名簿!$F$12:$F$111,MATCH(J95,参加者名簿!$C$12:$C$111,0))&amp;"　"&amp;INDEX(参加者名簿!$H$12:$H$111,MATCH(J95,参加者名簿!$C$12:$C$111,0)),IFERROR(INDEX(他団体選手登録票!$F$12:$F$31,MATCH(J95,他団体選手登録票!$C$12:$C$31,0))&amp;"　"&amp;INDEX(他団体選手登録票!$H$12:$H$31,MATCH(J95,他団体選手登録票!$C$12:$C$31,0)),"ERROR!!")))</f>
        <v/>
      </c>
      <c r="AA95" s="254"/>
      <c r="AB95" s="254"/>
      <c r="AC95" s="255"/>
      <c r="AD95" s="256" t="str">
        <f>IF(N95="","",IFERROR(INDEX(参加者名簿!$F$12:$F$111,MATCH(N95,参加者名簿!$C$12:$C$111,0))&amp;"　"&amp;INDEX(参加者名簿!$H$12:$H$111,MATCH(N95,参加者名簿!$C$12:$C$111,0)),IFERROR(INDEX(他団体選手登録票!$F$12:$F$31,MATCH(N95,他団体選手登録票!$C$12:$C$31,0))&amp;"　"&amp;INDEX(他団体選手登録票!$H$12:$H$31,MATCH(N95,他団体選手登録票!$C$12:$C$31,0)),"ERROR!!")))</f>
        <v/>
      </c>
      <c r="AE95" s="254"/>
      <c r="AF95" s="254"/>
      <c r="AG95" s="255"/>
      <c r="AH95" s="256" t="str">
        <f>IF(R95="","",IFERROR(INDEX(参加者名簿!$F$12:$F$111,MATCH(R95,参加者名簿!$C$12:$C$111,0))&amp;"　"&amp;INDEX(参加者名簿!$H$12:$H$111,MATCH(R95,参加者名簿!$C$12:$C$111,0)),IFERROR(INDEX(他団体選手登録票!$F$12:$F$31,MATCH(R95,他団体選手登録票!$C$12:$C$31,0))&amp;"　"&amp;INDEX(他団体選手登録票!$H$12:$H$31,MATCH(R95,他団体選手登録票!$C$12:$C$31,0)),"ERROR!!")))</f>
        <v/>
      </c>
      <c r="AI95" s="254"/>
      <c r="AJ95" s="254"/>
      <c r="AK95" s="255"/>
      <c r="AL95" s="93">
        <v>1</v>
      </c>
      <c r="AM95" s="253" t="str">
        <f>IFERROR(IF(COUNTIF(参加者名簿!$C$12:$C$111,F95),参加申込書本紙!$G$15,INDEX(他団体選手登録票!$J$12:$J$31,MATCH(F95,他団体選手登録票!$C$12:$C$31,0))),"")</f>
        <v/>
      </c>
      <c r="AN95" s="254"/>
      <c r="AO95" s="255"/>
      <c r="AP95" s="93">
        <v>2</v>
      </c>
      <c r="AQ95" s="253" t="str">
        <f>IFERROR(IF(COUNTIF(参加者名簿!$C$12:$C$111,J95),参加申込書本紙!$G$15,INDEX(他団体選手登録票!$J$12:$J$31,MATCH(J95,他団体選手登録票!$C$12:$C$31,0))),"")</f>
        <v/>
      </c>
      <c r="AR95" s="254"/>
      <c r="AS95" s="255"/>
      <c r="AT95" s="93">
        <v>3</v>
      </c>
      <c r="AU95" s="253" t="str">
        <f>IFERROR(IF(COUNTIF(参加者名簿!$C$12:$C$111,N95),参加申込書本紙!$G$15,INDEX(他団体選手登録票!$J$12:$J$31,MATCH(N95,他団体選手登録票!$C$12:$C$31,0))),"")</f>
        <v/>
      </c>
      <c r="AV95" s="254"/>
      <c r="AW95" s="255"/>
      <c r="AX95" s="93">
        <v>4</v>
      </c>
      <c r="AY95" s="253" t="str">
        <f>IFERROR(IF(COUNTIF(参加者名簿!$C$12:$C$111,R95),参加申込書本紙!$G$15,INDEX(他団体選手登録票!$J$12:$J$31,MATCH(R95,他団体選手登録票!$C$12:$C$31,0))),"")</f>
        <v/>
      </c>
      <c r="AZ95" s="254"/>
      <c r="BA95" s="255"/>
      <c r="BB95" s="7"/>
      <c r="BC95" s="94" t="str">
        <f>IF(BB95="免除",0,IF(BB95="相手方",0,IF(BB95="当方",COUNT(F95:U95),IF(BB95="個々",COUNTIF(AL95:BA95,参加申込書本紙!$G$15),""))))</f>
        <v/>
      </c>
      <c r="BD95" s="95"/>
      <c r="BE95" s="96"/>
      <c r="BF95" s="97"/>
      <c r="BG95" s="8"/>
    </row>
    <row r="96" spans="1:59" ht="21.65" customHeight="1" thickBot="1">
      <c r="A96" s="1"/>
      <c r="B96" s="89">
        <v>76</v>
      </c>
      <c r="C96" s="140"/>
      <c r="D96" s="6"/>
      <c r="E96" s="130"/>
      <c r="F96" s="297"/>
      <c r="G96" s="298"/>
      <c r="H96" s="298"/>
      <c r="I96" s="299"/>
      <c r="J96" s="260"/>
      <c r="K96" s="258"/>
      <c r="L96" s="258"/>
      <c r="M96" s="259"/>
      <c r="N96" s="260"/>
      <c r="O96" s="258"/>
      <c r="P96" s="258"/>
      <c r="Q96" s="259"/>
      <c r="R96" s="260"/>
      <c r="S96" s="258"/>
      <c r="T96" s="258"/>
      <c r="U96" s="261"/>
      <c r="V96" s="256" t="str">
        <f>IF(F96="","",IFERROR(INDEX(参加者名簿!$F$12:$F$111,MATCH(F96,参加者名簿!$C$12:$C$111,0))&amp;"　"&amp;INDEX(参加者名簿!$H$12:$H$111,MATCH(F96,参加者名簿!$C$12:$C$111,0)),IFERROR(INDEX(他団体選手登録票!$F$12:$F$31,MATCH(F96,他団体選手登録票!$C$12:$C$31,0))&amp;"　"&amp;INDEX(他団体選手登録票!$H$12:$H$31,MATCH(F96,他団体選手登録票!$C$12:$C$31,0)),"ERROR!!")))</f>
        <v/>
      </c>
      <c r="W96" s="254"/>
      <c r="X96" s="254"/>
      <c r="Y96" s="255"/>
      <c r="Z96" s="256" t="str">
        <f>IF(J96="","",IFERROR(INDEX(参加者名簿!$F$12:$F$111,MATCH(J96,参加者名簿!$C$12:$C$111,0))&amp;"　"&amp;INDEX(参加者名簿!$H$12:$H$111,MATCH(J96,参加者名簿!$C$12:$C$111,0)),IFERROR(INDEX(他団体選手登録票!$F$12:$F$31,MATCH(J96,他団体選手登録票!$C$12:$C$31,0))&amp;"　"&amp;INDEX(他団体選手登録票!$H$12:$H$31,MATCH(J96,他団体選手登録票!$C$12:$C$31,0)),"ERROR!!")))</f>
        <v/>
      </c>
      <c r="AA96" s="254"/>
      <c r="AB96" s="254"/>
      <c r="AC96" s="255"/>
      <c r="AD96" s="256" t="str">
        <f>IF(N96="","",IFERROR(INDEX(参加者名簿!$F$12:$F$111,MATCH(N96,参加者名簿!$C$12:$C$111,0))&amp;"　"&amp;INDEX(参加者名簿!$H$12:$H$111,MATCH(N96,参加者名簿!$C$12:$C$111,0)),IFERROR(INDEX(他団体選手登録票!$F$12:$F$31,MATCH(N96,他団体選手登録票!$C$12:$C$31,0))&amp;"　"&amp;INDEX(他団体選手登録票!$H$12:$H$31,MATCH(N96,他団体選手登録票!$C$12:$C$31,0)),"ERROR!!")))</f>
        <v/>
      </c>
      <c r="AE96" s="254"/>
      <c r="AF96" s="254"/>
      <c r="AG96" s="255"/>
      <c r="AH96" s="256" t="str">
        <f>IF(R96="","",IFERROR(INDEX(参加者名簿!$F$12:$F$111,MATCH(R96,参加者名簿!$C$12:$C$111,0))&amp;"　"&amp;INDEX(参加者名簿!$H$12:$H$111,MATCH(R96,参加者名簿!$C$12:$C$111,0)),IFERROR(INDEX(他団体選手登録票!$F$12:$F$31,MATCH(R96,他団体選手登録票!$C$12:$C$31,0))&amp;"　"&amp;INDEX(他団体選手登録票!$H$12:$H$31,MATCH(R96,他団体選手登録票!$C$12:$C$31,0)),"ERROR!!")))</f>
        <v/>
      </c>
      <c r="AI96" s="254"/>
      <c r="AJ96" s="254"/>
      <c r="AK96" s="255"/>
      <c r="AL96" s="93">
        <v>1</v>
      </c>
      <c r="AM96" s="253" t="str">
        <f>IFERROR(IF(COUNTIF(参加者名簿!$C$12:$C$111,F96),参加申込書本紙!$G$15,INDEX(他団体選手登録票!$J$12:$J$31,MATCH(F96,他団体選手登録票!$C$12:$C$31,0))),"")</f>
        <v/>
      </c>
      <c r="AN96" s="254"/>
      <c r="AO96" s="255"/>
      <c r="AP96" s="93">
        <v>2</v>
      </c>
      <c r="AQ96" s="253" t="str">
        <f>IFERROR(IF(COUNTIF(参加者名簿!$C$12:$C$111,J96),参加申込書本紙!$G$15,INDEX(他団体選手登録票!$J$12:$J$31,MATCH(J96,他団体選手登録票!$C$12:$C$31,0))),"")</f>
        <v/>
      </c>
      <c r="AR96" s="254"/>
      <c r="AS96" s="255"/>
      <c r="AT96" s="93">
        <v>3</v>
      </c>
      <c r="AU96" s="253" t="str">
        <f>IFERROR(IF(COUNTIF(参加者名簿!$C$12:$C$111,N96),参加申込書本紙!$G$15,INDEX(他団体選手登録票!$J$12:$J$31,MATCH(N96,他団体選手登録票!$C$12:$C$31,0))),"")</f>
        <v/>
      </c>
      <c r="AV96" s="254"/>
      <c r="AW96" s="255"/>
      <c r="AX96" s="93">
        <v>4</v>
      </c>
      <c r="AY96" s="253" t="str">
        <f>IFERROR(IF(COUNTIF(参加者名簿!$C$12:$C$111,R96),参加申込書本紙!$G$15,INDEX(他団体選手登録票!$J$12:$J$31,MATCH(R96,他団体選手登録票!$C$12:$C$31,0))),"")</f>
        <v/>
      </c>
      <c r="AZ96" s="254"/>
      <c r="BA96" s="255"/>
      <c r="BB96" s="7"/>
      <c r="BC96" s="94" t="str">
        <f>IF(BB96="免除",0,IF(BB96="相手方",0,IF(BB96="当方",COUNT(F96:U96),IF(BB96="個々",COUNTIF(AL96:BA96,参加申込書本紙!$G$15),""))))</f>
        <v/>
      </c>
      <c r="BD96" s="95"/>
      <c r="BE96" s="96"/>
      <c r="BF96" s="97"/>
      <c r="BG96" s="8"/>
    </row>
    <row r="97" spans="1:59" ht="21.65" customHeight="1" thickBot="1">
      <c r="A97" s="1"/>
      <c r="B97" s="89">
        <v>77</v>
      </c>
      <c r="C97" s="140"/>
      <c r="D97" s="6"/>
      <c r="E97" s="130"/>
      <c r="F97" s="297"/>
      <c r="G97" s="298"/>
      <c r="H97" s="298"/>
      <c r="I97" s="299"/>
      <c r="J97" s="260"/>
      <c r="K97" s="258"/>
      <c r="L97" s="258"/>
      <c r="M97" s="259"/>
      <c r="N97" s="260"/>
      <c r="O97" s="258"/>
      <c r="P97" s="258"/>
      <c r="Q97" s="259"/>
      <c r="R97" s="260"/>
      <c r="S97" s="258"/>
      <c r="T97" s="258"/>
      <c r="U97" s="261"/>
      <c r="V97" s="256" t="str">
        <f>IF(F97="","",IFERROR(INDEX(参加者名簿!$F$12:$F$111,MATCH(F97,参加者名簿!$C$12:$C$111,0))&amp;"　"&amp;INDEX(参加者名簿!$H$12:$H$111,MATCH(F97,参加者名簿!$C$12:$C$111,0)),IFERROR(INDEX(他団体選手登録票!$F$12:$F$31,MATCH(F97,他団体選手登録票!$C$12:$C$31,0))&amp;"　"&amp;INDEX(他団体選手登録票!$H$12:$H$31,MATCH(F97,他団体選手登録票!$C$12:$C$31,0)),"ERROR!!")))</f>
        <v/>
      </c>
      <c r="W97" s="254"/>
      <c r="X97" s="254"/>
      <c r="Y97" s="255"/>
      <c r="Z97" s="256" t="str">
        <f>IF(J97="","",IFERROR(INDEX(参加者名簿!$F$12:$F$111,MATCH(J97,参加者名簿!$C$12:$C$111,0))&amp;"　"&amp;INDEX(参加者名簿!$H$12:$H$111,MATCH(J97,参加者名簿!$C$12:$C$111,0)),IFERROR(INDEX(他団体選手登録票!$F$12:$F$31,MATCH(J97,他団体選手登録票!$C$12:$C$31,0))&amp;"　"&amp;INDEX(他団体選手登録票!$H$12:$H$31,MATCH(J97,他団体選手登録票!$C$12:$C$31,0)),"ERROR!!")))</f>
        <v/>
      </c>
      <c r="AA97" s="254"/>
      <c r="AB97" s="254"/>
      <c r="AC97" s="255"/>
      <c r="AD97" s="256" t="str">
        <f>IF(N97="","",IFERROR(INDEX(参加者名簿!$F$12:$F$111,MATCH(N97,参加者名簿!$C$12:$C$111,0))&amp;"　"&amp;INDEX(参加者名簿!$H$12:$H$111,MATCH(N97,参加者名簿!$C$12:$C$111,0)),IFERROR(INDEX(他団体選手登録票!$F$12:$F$31,MATCH(N97,他団体選手登録票!$C$12:$C$31,0))&amp;"　"&amp;INDEX(他団体選手登録票!$H$12:$H$31,MATCH(N97,他団体選手登録票!$C$12:$C$31,0)),"ERROR!!")))</f>
        <v/>
      </c>
      <c r="AE97" s="254"/>
      <c r="AF97" s="254"/>
      <c r="AG97" s="255"/>
      <c r="AH97" s="256" t="str">
        <f>IF(R97="","",IFERROR(INDEX(参加者名簿!$F$12:$F$111,MATCH(R97,参加者名簿!$C$12:$C$111,0))&amp;"　"&amp;INDEX(参加者名簿!$H$12:$H$111,MATCH(R97,参加者名簿!$C$12:$C$111,0)),IFERROR(INDEX(他団体選手登録票!$F$12:$F$31,MATCH(R97,他団体選手登録票!$C$12:$C$31,0))&amp;"　"&amp;INDEX(他団体選手登録票!$H$12:$H$31,MATCH(R97,他団体選手登録票!$C$12:$C$31,0)),"ERROR!!")))</f>
        <v/>
      </c>
      <c r="AI97" s="254"/>
      <c r="AJ97" s="254"/>
      <c r="AK97" s="255"/>
      <c r="AL97" s="93">
        <v>1</v>
      </c>
      <c r="AM97" s="253" t="str">
        <f>IFERROR(IF(COUNTIF(参加者名簿!$C$12:$C$111,F97),参加申込書本紙!$G$15,INDEX(他団体選手登録票!$J$12:$J$31,MATCH(F97,他団体選手登録票!$C$12:$C$31,0))),"")</f>
        <v/>
      </c>
      <c r="AN97" s="254"/>
      <c r="AO97" s="255"/>
      <c r="AP97" s="93">
        <v>2</v>
      </c>
      <c r="AQ97" s="253" t="str">
        <f>IFERROR(IF(COUNTIF(参加者名簿!$C$12:$C$111,J97),参加申込書本紙!$G$15,INDEX(他団体選手登録票!$J$12:$J$31,MATCH(J97,他団体選手登録票!$C$12:$C$31,0))),"")</f>
        <v/>
      </c>
      <c r="AR97" s="254"/>
      <c r="AS97" s="255"/>
      <c r="AT97" s="93">
        <v>3</v>
      </c>
      <c r="AU97" s="253" t="str">
        <f>IFERROR(IF(COUNTIF(参加者名簿!$C$12:$C$111,N97),参加申込書本紙!$G$15,INDEX(他団体選手登録票!$J$12:$J$31,MATCH(N97,他団体選手登録票!$C$12:$C$31,0))),"")</f>
        <v/>
      </c>
      <c r="AV97" s="254"/>
      <c r="AW97" s="255"/>
      <c r="AX97" s="93">
        <v>4</v>
      </c>
      <c r="AY97" s="253" t="str">
        <f>IFERROR(IF(COUNTIF(参加者名簿!$C$12:$C$111,R97),参加申込書本紙!$G$15,INDEX(他団体選手登録票!$J$12:$J$31,MATCH(R97,他団体選手登録票!$C$12:$C$31,0))),"")</f>
        <v/>
      </c>
      <c r="AZ97" s="254"/>
      <c r="BA97" s="255"/>
      <c r="BB97" s="7"/>
      <c r="BC97" s="94" t="str">
        <f>IF(BB97="免除",0,IF(BB97="相手方",0,IF(BB97="当方",COUNT(F97:U97),IF(BB97="個々",COUNTIF(AL97:BA97,参加申込書本紙!$G$15),""))))</f>
        <v/>
      </c>
      <c r="BD97" s="95"/>
      <c r="BE97" s="96"/>
      <c r="BF97" s="97"/>
      <c r="BG97" s="8"/>
    </row>
    <row r="98" spans="1:59" ht="21.65" customHeight="1" thickBot="1">
      <c r="A98" s="1"/>
      <c r="B98" s="89">
        <v>78</v>
      </c>
      <c r="C98" s="140"/>
      <c r="D98" s="6"/>
      <c r="E98" s="130"/>
      <c r="F98" s="297"/>
      <c r="G98" s="298"/>
      <c r="H98" s="298"/>
      <c r="I98" s="299"/>
      <c r="J98" s="260"/>
      <c r="K98" s="258"/>
      <c r="L98" s="258"/>
      <c r="M98" s="259"/>
      <c r="N98" s="260"/>
      <c r="O98" s="258"/>
      <c r="P98" s="258"/>
      <c r="Q98" s="259"/>
      <c r="R98" s="260"/>
      <c r="S98" s="258"/>
      <c r="T98" s="258"/>
      <c r="U98" s="261"/>
      <c r="V98" s="256" t="str">
        <f>IF(F98="","",IFERROR(INDEX(参加者名簿!$F$12:$F$111,MATCH(F98,参加者名簿!$C$12:$C$111,0))&amp;"　"&amp;INDEX(参加者名簿!$H$12:$H$111,MATCH(F98,参加者名簿!$C$12:$C$111,0)),IFERROR(INDEX(他団体選手登録票!$F$12:$F$31,MATCH(F98,他団体選手登録票!$C$12:$C$31,0))&amp;"　"&amp;INDEX(他団体選手登録票!$H$12:$H$31,MATCH(F98,他団体選手登録票!$C$12:$C$31,0)),"ERROR!!")))</f>
        <v/>
      </c>
      <c r="W98" s="254"/>
      <c r="X98" s="254"/>
      <c r="Y98" s="255"/>
      <c r="Z98" s="256" t="str">
        <f>IF(J98="","",IFERROR(INDEX(参加者名簿!$F$12:$F$111,MATCH(J98,参加者名簿!$C$12:$C$111,0))&amp;"　"&amp;INDEX(参加者名簿!$H$12:$H$111,MATCH(J98,参加者名簿!$C$12:$C$111,0)),IFERROR(INDEX(他団体選手登録票!$F$12:$F$31,MATCH(J98,他団体選手登録票!$C$12:$C$31,0))&amp;"　"&amp;INDEX(他団体選手登録票!$H$12:$H$31,MATCH(J98,他団体選手登録票!$C$12:$C$31,0)),"ERROR!!")))</f>
        <v/>
      </c>
      <c r="AA98" s="254"/>
      <c r="AB98" s="254"/>
      <c r="AC98" s="255"/>
      <c r="AD98" s="256" t="str">
        <f>IF(N98="","",IFERROR(INDEX(参加者名簿!$F$12:$F$111,MATCH(N98,参加者名簿!$C$12:$C$111,0))&amp;"　"&amp;INDEX(参加者名簿!$H$12:$H$111,MATCH(N98,参加者名簿!$C$12:$C$111,0)),IFERROR(INDEX(他団体選手登録票!$F$12:$F$31,MATCH(N98,他団体選手登録票!$C$12:$C$31,0))&amp;"　"&amp;INDEX(他団体選手登録票!$H$12:$H$31,MATCH(N98,他団体選手登録票!$C$12:$C$31,0)),"ERROR!!")))</f>
        <v/>
      </c>
      <c r="AE98" s="254"/>
      <c r="AF98" s="254"/>
      <c r="AG98" s="255"/>
      <c r="AH98" s="256" t="str">
        <f>IF(R98="","",IFERROR(INDEX(参加者名簿!$F$12:$F$111,MATCH(R98,参加者名簿!$C$12:$C$111,0))&amp;"　"&amp;INDEX(参加者名簿!$H$12:$H$111,MATCH(R98,参加者名簿!$C$12:$C$111,0)),IFERROR(INDEX(他団体選手登録票!$F$12:$F$31,MATCH(R98,他団体選手登録票!$C$12:$C$31,0))&amp;"　"&amp;INDEX(他団体選手登録票!$H$12:$H$31,MATCH(R98,他団体選手登録票!$C$12:$C$31,0)),"ERROR!!")))</f>
        <v/>
      </c>
      <c r="AI98" s="254"/>
      <c r="AJ98" s="254"/>
      <c r="AK98" s="255"/>
      <c r="AL98" s="93">
        <v>1</v>
      </c>
      <c r="AM98" s="253" t="str">
        <f>IFERROR(IF(COUNTIF(参加者名簿!$C$12:$C$111,F98),参加申込書本紙!$G$15,INDEX(他団体選手登録票!$J$12:$J$31,MATCH(F98,他団体選手登録票!$C$12:$C$31,0))),"")</f>
        <v/>
      </c>
      <c r="AN98" s="254"/>
      <c r="AO98" s="255"/>
      <c r="AP98" s="93">
        <v>2</v>
      </c>
      <c r="AQ98" s="253" t="str">
        <f>IFERROR(IF(COUNTIF(参加者名簿!$C$12:$C$111,J98),参加申込書本紙!$G$15,INDEX(他団体選手登録票!$J$12:$J$31,MATCH(J98,他団体選手登録票!$C$12:$C$31,0))),"")</f>
        <v/>
      </c>
      <c r="AR98" s="254"/>
      <c r="AS98" s="255"/>
      <c r="AT98" s="93">
        <v>3</v>
      </c>
      <c r="AU98" s="253" t="str">
        <f>IFERROR(IF(COUNTIF(参加者名簿!$C$12:$C$111,N98),参加申込書本紙!$G$15,INDEX(他団体選手登録票!$J$12:$J$31,MATCH(N98,他団体選手登録票!$C$12:$C$31,0))),"")</f>
        <v/>
      </c>
      <c r="AV98" s="254"/>
      <c r="AW98" s="255"/>
      <c r="AX98" s="93">
        <v>4</v>
      </c>
      <c r="AY98" s="253" t="str">
        <f>IFERROR(IF(COUNTIF(参加者名簿!$C$12:$C$111,R98),参加申込書本紙!$G$15,INDEX(他団体選手登録票!$J$12:$J$31,MATCH(R98,他団体選手登録票!$C$12:$C$31,0))),"")</f>
        <v/>
      </c>
      <c r="AZ98" s="254"/>
      <c r="BA98" s="255"/>
      <c r="BB98" s="7"/>
      <c r="BC98" s="94" t="str">
        <f>IF(BB98="免除",0,IF(BB98="相手方",0,IF(BB98="当方",COUNT(F98:U98),IF(BB98="個々",COUNTIF(AL98:BA98,参加申込書本紙!$G$15),""))))</f>
        <v/>
      </c>
      <c r="BD98" s="95"/>
      <c r="BE98" s="96"/>
      <c r="BF98" s="97"/>
      <c r="BG98" s="8"/>
    </row>
    <row r="99" spans="1:59" ht="21.65" customHeight="1" thickBot="1">
      <c r="A99" s="1"/>
      <c r="B99" s="89">
        <v>79</v>
      </c>
      <c r="C99" s="140"/>
      <c r="D99" s="6"/>
      <c r="E99" s="130"/>
      <c r="F99" s="297"/>
      <c r="G99" s="298"/>
      <c r="H99" s="298"/>
      <c r="I99" s="299"/>
      <c r="J99" s="260"/>
      <c r="K99" s="258"/>
      <c r="L99" s="258"/>
      <c r="M99" s="259"/>
      <c r="N99" s="260"/>
      <c r="O99" s="258"/>
      <c r="P99" s="258"/>
      <c r="Q99" s="259"/>
      <c r="R99" s="260"/>
      <c r="S99" s="258"/>
      <c r="T99" s="258"/>
      <c r="U99" s="261"/>
      <c r="V99" s="256" t="str">
        <f>IF(F99="","",IFERROR(INDEX(参加者名簿!$F$12:$F$111,MATCH(F99,参加者名簿!$C$12:$C$111,0))&amp;"　"&amp;INDEX(参加者名簿!$H$12:$H$111,MATCH(F99,参加者名簿!$C$12:$C$111,0)),IFERROR(INDEX(他団体選手登録票!$F$12:$F$31,MATCH(F99,他団体選手登録票!$C$12:$C$31,0))&amp;"　"&amp;INDEX(他団体選手登録票!$H$12:$H$31,MATCH(F99,他団体選手登録票!$C$12:$C$31,0)),"ERROR!!")))</f>
        <v/>
      </c>
      <c r="W99" s="254"/>
      <c r="X99" s="254"/>
      <c r="Y99" s="255"/>
      <c r="Z99" s="256" t="str">
        <f>IF(J99="","",IFERROR(INDEX(参加者名簿!$F$12:$F$111,MATCH(J99,参加者名簿!$C$12:$C$111,0))&amp;"　"&amp;INDEX(参加者名簿!$H$12:$H$111,MATCH(J99,参加者名簿!$C$12:$C$111,0)),IFERROR(INDEX(他団体選手登録票!$F$12:$F$31,MATCH(J99,他団体選手登録票!$C$12:$C$31,0))&amp;"　"&amp;INDEX(他団体選手登録票!$H$12:$H$31,MATCH(J99,他団体選手登録票!$C$12:$C$31,0)),"ERROR!!")))</f>
        <v/>
      </c>
      <c r="AA99" s="254"/>
      <c r="AB99" s="254"/>
      <c r="AC99" s="255"/>
      <c r="AD99" s="256" t="str">
        <f>IF(N99="","",IFERROR(INDEX(参加者名簿!$F$12:$F$111,MATCH(N99,参加者名簿!$C$12:$C$111,0))&amp;"　"&amp;INDEX(参加者名簿!$H$12:$H$111,MATCH(N99,参加者名簿!$C$12:$C$111,0)),IFERROR(INDEX(他団体選手登録票!$F$12:$F$31,MATCH(N99,他団体選手登録票!$C$12:$C$31,0))&amp;"　"&amp;INDEX(他団体選手登録票!$H$12:$H$31,MATCH(N99,他団体選手登録票!$C$12:$C$31,0)),"ERROR!!")))</f>
        <v/>
      </c>
      <c r="AE99" s="254"/>
      <c r="AF99" s="254"/>
      <c r="AG99" s="255"/>
      <c r="AH99" s="256" t="str">
        <f>IF(R99="","",IFERROR(INDEX(参加者名簿!$F$12:$F$111,MATCH(R99,参加者名簿!$C$12:$C$111,0))&amp;"　"&amp;INDEX(参加者名簿!$H$12:$H$111,MATCH(R99,参加者名簿!$C$12:$C$111,0)),IFERROR(INDEX(他団体選手登録票!$F$12:$F$31,MATCH(R99,他団体選手登録票!$C$12:$C$31,0))&amp;"　"&amp;INDEX(他団体選手登録票!$H$12:$H$31,MATCH(R99,他団体選手登録票!$C$12:$C$31,0)),"ERROR!!")))</f>
        <v/>
      </c>
      <c r="AI99" s="254"/>
      <c r="AJ99" s="254"/>
      <c r="AK99" s="255"/>
      <c r="AL99" s="93">
        <v>1</v>
      </c>
      <c r="AM99" s="253" t="str">
        <f>IFERROR(IF(COUNTIF(参加者名簿!$C$12:$C$111,F99),参加申込書本紙!$G$15,INDEX(他団体選手登録票!$J$12:$J$31,MATCH(F99,他団体選手登録票!$C$12:$C$31,0))),"")</f>
        <v/>
      </c>
      <c r="AN99" s="254"/>
      <c r="AO99" s="255"/>
      <c r="AP99" s="93">
        <v>2</v>
      </c>
      <c r="AQ99" s="253" t="str">
        <f>IFERROR(IF(COUNTIF(参加者名簿!$C$12:$C$111,J99),参加申込書本紙!$G$15,INDEX(他団体選手登録票!$J$12:$J$31,MATCH(J99,他団体選手登録票!$C$12:$C$31,0))),"")</f>
        <v/>
      </c>
      <c r="AR99" s="254"/>
      <c r="AS99" s="255"/>
      <c r="AT99" s="93">
        <v>3</v>
      </c>
      <c r="AU99" s="253" t="str">
        <f>IFERROR(IF(COUNTIF(参加者名簿!$C$12:$C$111,N99),参加申込書本紙!$G$15,INDEX(他団体選手登録票!$J$12:$J$31,MATCH(N99,他団体選手登録票!$C$12:$C$31,0))),"")</f>
        <v/>
      </c>
      <c r="AV99" s="254"/>
      <c r="AW99" s="255"/>
      <c r="AX99" s="93">
        <v>4</v>
      </c>
      <c r="AY99" s="253" t="str">
        <f>IFERROR(IF(COUNTIF(参加者名簿!$C$12:$C$111,R99),参加申込書本紙!$G$15,INDEX(他団体選手登録票!$J$12:$J$31,MATCH(R99,他団体選手登録票!$C$12:$C$31,0))),"")</f>
        <v/>
      </c>
      <c r="AZ99" s="254"/>
      <c r="BA99" s="255"/>
      <c r="BB99" s="7"/>
      <c r="BC99" s="94" t="str">
        <f>IF(BB99="免除",0,IF(BB99="相手方",0,IF(BB99="当方",COUNT(F99:U99),IF(BB99="個々",COUNTIF(AL99:BA99,参加申込書本紙!$G$15),""))))</f>
        <v/>
      </c>
      <c r="BD99" s="95"/>
      <c r="BE99" s="96"/>
      <c r="BF99" s="97"/>
      <c r="BG99" s="8"/>
    </row>
    <row r="100" spans="1:59" ht="21.65" customHeight="1" thickBot="1">
      <c r="A100" s="1"/>
      <c r="B100" s="89">
        <v>80</v>
      </c>
      <c r="C100" s="140"/>
      <c r="D100" s="6"/>
      <c r="E100" s="130"/>
      <c r="F100" s="297"/>
      <c r="G100" s="298"/>
      <c r="H100" s="298"/>
      <c r="I100" s="299"/>
      <c r="J100" s="260"/>
      <c r="K100" s="258"/>
      <c r="L100" s="258"/>
      <c r="M100" s="259"/>
      <c r="N100" s="260"/>
      <c r="O100" s="258"/>
      <c r="P100" s="258"/>
      <c r="Q100" s="259"/>
      <c r="R100" s="260"/>
      <c r="S100" s="258"/>
      <c r="T100" s="258"/>
      <c r="U100" s="261"/>
      <c r="V100" s="256" t="str">
        <f>IF(F100="","",IFERROR(INDEX(参加者名簿!$F$12:$F$111,MATCH(F100,参加者名簿!$C$12:$C$111,0))&amp;"　"&amp;INDEX(参加者名簿!$H$12:$H$111,MATCH(F100,参加者名簿!$C$12:$C$111,0)),IFERROR(INDEX(他団体選手登録票!$F$12:$F$31,MATCH(F100,他団体選手登録票!$C$12:$C$31,0))&amp;"　"&amp;INDEX(他団体選手登録票!$H$12:$H$31,MATCH(F100,他団体選手登録票!$C$12:$C$31,0)),"ERROR!!")))</f>
        <v/>
      </c>
      <c r="W100" s="254"/>
      <c r="X100" s="254"/>
      <c r="Y100" s="255"/>
      <c r="Z100" s="256" t="str">
        <f>IF(J100="","",IFERROR(INDEX(参加者名簿!$F$12:$F$111,MATCH(J100,参加者名簿!$C$12:$C$111,0))&amp;"　"&amp;INDEX(参加者名簿!$H$12:$H$111,MATCH(J100,参加者名簿!$C$12:$C$111,0)),IFERROR(INDEX(他団体選手登録票!$F$12:$F$31,MATCH(J100,他団体選手登録票!$C$12:$C$31,0))&amp;"　"&amp;INDEX(他団体選手登録票!$H$12:$H$31,MATCH(J100,他団体選手登録票!$C$12:$C$31,0)),"ERROR!!")))</f>
        <v/>
      </c>
      <c r="AA100" s="254"/>
      <c r="AB100" s="254"/>
      <c r="AC100" s="255"/>
      <c r="AD100" s="256" t="str">
        <f>IF(N100="","",IFERROR(INDEX(参加者名簿!$F$12:$F$111,MATCH(N100,参加者名簿!$C$12:$C$111,0))&amp;"　"&amp;INDEX(参加者名簿!$H$12:$H$111,MATCH(N100,参加者名簿!$C$12:$C$111,0)),IFERROR(INDEX(他団体選手登録票!$F$12:$F$31,MATCH(N100,他団体選手登録票!$C$12:$C$31,0))&amp;"　"&amp;INDEX(他団体選手登録票!$H$12:$H$31,MATCH(N100,他団体選手登録票!$C$12:$C$31,0)),"ERROR!!")))</f>
        <v/>
      </c>
      <c r="AE100" s="254"/>
      <c r="AF100" s="254"/>
      <c r="AG100" s="255"/>
      <c r="AH100" s="256" t="str">
        <f>IF(R100="","",IFERROR(INDEX(参加者名簿!$F$12:$F$111,MATCH(R100,参加者名簿!$C$12:$C$111,0))&amp;"　"&amp;INDEX(参加者名簿!$H$12:$H$111,MATCH(R100,参加者名簿!$C$12:$C$111,0)),IFERROR(INDEX(他団体選手登録票!$F$12:$F$31,MATCH(R100,他団体選手登録票!$C$12:$C$31,0))&amp;"　"&amp;INDEX(他団体選手登録票!$H$12:$H$31,MATCH(R100,他団体選手登録票!$C$12:$C$31,0)),"ERROR!!")))</f>
        <v/>
      </c>
      <c r="AI100" s="254"/>
      <c r="AJ100" s="254"/>
      <c r="AK100" s="255"/>
      <c r="AL100" s="93">
        <v>1</v>
      </c>
      <c r="AM100" s="253" t="str">
        <f>IFERROR(IF(COUNTIF(参加者名簿!$C$12:$C$111,F100),参加申込書本紙!$G$15,INDEX(他団体選手登録票!$J$12:$J$31,MATCH(F100,他団体選手登録票!$C$12:$C$31,0))),"")</f>
        <v/>
      </c>
      <c r="AN100" s="254"/>
      <c r="AO100" s="255"/>
      <c r="AP100" s="93">
        <v>2</v>
      </c>
      <c r="AQ100" s="253" t="str">
        <f>IFERROR(IF(COUNTIF(参加者名簿!$C$12:$C$111,J100),参加申込書本紙!$G$15,INDEX(他団体選手登録票!$J$12:$J$31,MATCH(J100,他団体選手登録票!$C$12:$C$31,0))),"")</f>
        <v/>
      </c>
      <c r="AR100" s="254"/>
      <c r="AS100" s="255"/>
      <c r="AT100" s="93">
        <v>3</v>
      </c>
      <c r="AU100" s="253" t="str">
        <f>IFERROR(IF(COUNTIF(参加者名簿!$C$12:$C$111,N100),参加申込書本紙!$G$15,INDEX(他団体選手登録票!$J$12:$J$31,MATCH(N100,他団体選手登録票!$C$12:$C$31,0))),"")</f>
        <v/>
      </c>
      <c r="AV100" s="254"/>
      <c r="AW100" s="255"/>
      <c r="AX100" s="93">
        <v>4</v>
      </c>
      <c r="AY100" s="253" t="str">
        <f>IFERROR(IF(COUNTIF(参加者名簿!$C$12:$C$111,R100),参加申込書本紙!$G$15,INDEX(他団体選手登録票!$J$12:$J$31,MATCH(R100,他団体選手登録票!$C$12:$C$31,0))),"")</f>
        <v/>
      </c>
      <c r="AZ100" s="254"/>
      <c r="BA100" s="255"/>
      <c r="BB100" s="7"/>
      <c r="BC100" s="94" t="str">
        <f>IF(BB100="免除",0,IF(BB100="相手方",0,IF(BB100="当方",COUNT(F100:U100),IF(BB100="個々",COUNTIF(AL100:BA100,参加申込書本紙!$G$15),""))))</f>
        <v/>
      </c>
      <c r="BD100" s="95"/>
      <c r="BE100" s="96"/>
      <c r="BF100" s="97"/>
      <c r="BG100" s="8"/>
    </row>
    <row r="101" spans="1:59" ht="21.65" customHeight="1" thickBot="1">
      <c r="A101" s="1"/>
      <c r="B101" s="89">
        <v>81</v>
      </c>
      <c r="C101" s="140"/>
      <c r="D101" s="6"/>
      <c r="E101" s="130"/>
      <c r="F101" s="297"/>
      <c r="G101" s="298"/>
      <c r="H101" s="298"/>
      <c r="I101" s="299"/>
      <c r="J101" s="260"/>
      <c r="K101" s="258"/>
      <c r="L101" s="258"/>
      <c r="M101" s="259"/>
      <c r="N101" s="260"/>
      <c r="O101" s="258"/>
      <c r="P101" s="258"/>
      <c r="Q101" s="259"/>
      <c r="R101" s="260"/>
      <c r="S101" s="258"/>
      <c r="T101" s="258"/>
      <c r="U101" s="261"/>
      <c r="V101" s="256" t="str">
        <f>IF(F101="","",IFERROR(INDEX(参加者名簿!$F$12:$F$111,MATCH(F101,参加者名簿!$C$12:$C$111,0))&amp;"　"&amp;INDEX(参加者名簿!$H$12:$H$111,MATCH(F101,参加者名簿!$C$12:$C$111,0)),IFERROR(INDEX(他団体選手登録票!$F$12:$F$31,MATCH(F101,他団体選手登録票!$C$12:$C$31,0))&amp;"　"&amp;INDEX(他団体選手登録票!$H$12:$H$31,MATCH(F101,他団体選手登録票!$C$12:$C$31,0)),"ERROR!!")))</f>
        <v/>
      </c>
      <c r="W101" s="254"/>
      <c r="X101" s="254"/>
      <c r="Y101" s="255"/>
      <c r="Z101" s="256" t="str">
        <f>IF(J101="","",IFERROR(INDEX(参加者名簿!$F$12:$F$111,MATCH(J101,参加者名簿!$C$12:$C$111,0))&amp;"　"&amp;INDEX(参加者名簿!$H$12:$H$111,MATCH(J101,参加者名簿!$C$12:$C$111,0)),IFERROR(INDEX(他団体選手登録票!$F$12:$F$31,MATCH(J101,他団体選手登録票!$C$12:$C$31,0))&amp;"　"&amp;INDEX(他団体選手登録票!$H$12:$H$31,MATCH(J101,他団体選手登録票!$C$12:$C$31,0)),"ERROR!!")))</f>
        <v/>
      </c>
      <c r="AA101" s="254"/>
      <c r="AB101" s="254"/>
      <c r="AC101" s="255"/>
      <c r="AD101" s="256" t="str">
        <f>IF(N101="","",IFERROR(INDEX(参加者名簿!$F$12:$F$111,MATCH(N101,参加者名簿!$C$12:$C$111,0))&amp;"　"&amp;INDEX(参加者名簿!$H$12:$H$111,MATCH(N101,参加者名簿!$C$12:$C$111,0)),IFERROR(INDEX(他団体選手登録票!$F$12:$F$31,MATCH(N101,他団体選手登録票!$C$12:$C$31,0))&amp;"　"&amp;INDEX(他団体選手登録票!$H$12:$H$31,MATCH(N101,他団体選手登録票!$C$12:$C$31,0)),"ERROR!!")))</f>
        <v/>
      </c>
      <c r="AE101" s="254"/>
      <c r="AF101" s="254"/>
      <c r="AG101" s="255"/>
      <c r="AH101" s="256" t="str">
        <f>IF(R101="","",IFERROR(INDEX(参加者名簿!$F$12:$F$111,MATCH(R101,参加者名簿!$C$12:$C$111,0))&amp;"　"&amp;INDEX(参加者名簿!$H$12:$H$111,MATCH(R101,参加者名簿!$C$12:$C$111,0)),IFERROR(INDEX(他団体選手登録票!$F$12:$F$31,MATCH(R101,他団体選手登録票!$C$12:$C$31,0))&amp;"　"&amp;INDEX(他団体選手登録票!$H$12:$H$31,MATCH(R101,他団体選手登録票!$C$12:$C$31,0)),"ERROR!!")))</f>
        <v/>
      </c>
      <c r="AI101" s="254"/>
      <c r="AJ101" s="254"/>
      <c r="AK101" s="255"/>
      <c r="AL101" s="93">
        <v>1</v>
      </c>
      <c r="AM101" s="253" t="str">
        <f>IFERROR(IF(COUNTIF(参加者名簿!$C$12:$C$111,F101),参加申込書本紙!$G$15,INDEX(他団体選手登録票!$J$12:$J$31,MATCH(F101,他団体選手登録票!$C$12:$C$31,0))),"")</f>
        <v/>
      </c>
      <c r="AN101" s="254"/>
      <c r="AO101" s="255"/>
      <c r="AP101" s="93">
        <v>2</v>
      </c>
      <c r="AQ101" s="253" t="str">
        <f>IFERROR(IF(COUNTIF(参加者名簿!$C$12:$C$111,J101),参加申込書本紙!$G$15,INDEX(他団体選手登録票!$J$12:$J$31,MATCH(J101,他団体選手登録票!$C$12:$C$31,0))),"")</f>
        <v/>
      </c>
      <c r="AR101" s="254"/>
      <c r="AS101" s="255"/>
      <c r="AT101" s="93">
        <v>3</v>
      </c>
      <c r="AU101" s="253" t="str">
        <f>IFERROR(IF(COUNTIF(参加者名簿!$C$12:$C$111,N101),参加申込書本紙!$G$15,INDEX(他団体選手登録票!$J$12:$J$31,MATCH(N101,他団体選手登録票!$C$12:$C$31,0))),"")</f>
        <v/>
      </c>
      <c r="AV101" s="254"/>
      <c r="AW101" s="255"/>
      <c r="AX101" s="93">
        <v>4</v>
      </c>
      <c r="AY101" s="253" t="str">
        <f>IFERROR(IF(COUNTIF(参加者名簿!$C$12:$C$111,R101),参加申込書本紙!$G$15,INDEX(他団体選手登録票!$J$12:$J$31,MATCH(R101,他団体選手登録票!$C$12:$C$31,0))),"")</f>
        <v/>
      </c>
      <c r="AZ101" s="254"/>
      <c r="BA101" s="255"/>
      <c r="BB101" s="7"/>
      <c r="BC101" s="94" t="str">
        <f>IF(BB101="免除",0,IF(BB101="相手方",0,IF(BB101="当方",COUNT(F101:U101),IF(BB101="個々",COUNTIF(AL101:BA101,参加申込書本紙!$G$15),""))))</f>
        <v/>
      </c>
      <c r="BD101" s="95"/>
      <c r="BE101" s="96"/>
      <c r="BF101" s="97"/>
      <c r="BG101" s="8"/>
    </row>
    <row r="102" spans="1:59" ht="21.65" customHeight="1" thickBot="1">
      <c r="A102" s="1"/>
      <c r="B102" s="89">
        <v>82</v>
      </c>
      <c r="C102" s="140"/>
      <c r="D102" s="6"/>
      <c r="E102" s="130"/>
      <c r="F102" s="297"/>
      <c r="G102" s="298"/>
      <c r="H102" s="298"/>
      <c r="I102" s="299"/>
      <c r="J102" s="260"/>
      <c r="K102" s="258"/>
      <c r="L102" s="258"/>
      <c r="M102" s="259"/>
      <c r="N102" s="260"/>
      <c r="O102" s="258"/>
      <c r="P102" s="258"/>
      <c r="Q102" s="259"/>
      <c r="R102" s="260"/>
      <c r="S102" s="258"/>
      <c r="T102" s="258"/>
      <c r="U102" s="261"/>
      <c r="V102" s="256" t="str">
        <f>IF(F102="","",IFERROR(INDEX(参加者名簿!$F$12:$F$111,MATCH(F102,参加者名簿!$C$12:$C$111,0))&amp;"　"&amp;INDEX(参加者名簿!$H$12:$H$111,MATCH(F102,参加者名簿!$C$12:$C$111,0)),IFERROR(INDEX(他団体選手登録票!$F$12:$F$31,MATCH(F102,他団体選手登録票!$C$12:$C$31,0))&amp;"　"&amp;INDEX(他団体選手登録票!$H$12:$H$31,MATCH(F102,他団体選手登録票!$C$12:$C$31,0)),"ERROR!!")))</f>
        <v/>
      </c>
      <c r="W102" s="254"/>
      <c r="X102" s="254"/>
      <c r="Y102" s="255"/>
      <c r="Z102" s="256" t="str">
        <f>IF(J102="","",IFERROR(INDEX(参加者名簿!$F$12:$F$111,MATCH(J102,参加者名簿!$C$12:$C$111,0))&amp;"　"&amp;INDEX(参加者名簿!$H$12:$H$111,MATCH(J102,参加者名簿!$C$12:$C$111,0)),IFERROR(INDEX(他団体選手登録票!$F$12:$F$31,MATCH(J102,他団体選手登録票!$C$12:$C$31,0))&amp;"　"&amp;INDEX(他団体選手登録票!$H$12:$H$31,MATCH(J102,他団体選手登録票!$C$12:$C$31,0)),"ERROR!!")))</f>
        <v/>
      </c>
      <c r="AA102" s="254"/>
      <c r="AB102" s="254"/>
      <c r="AC102" s="255"/>
      <c r="AD102" s="256" t="str">
        <f>IF(N102="","",IFERROR(INDEX(参加者名簿!$F$12:$F$111,MATCH(N102,参加者名簿!$C$12:$C$111,0))&amp;"　"&amp;INDEX(参加者名簿!$H$12:$H$111,MATCH(N102,参加者名簿!$C$12:$C$111,0)),IFERROR(INDEX(他団体選手登録票!$F$12:$F$31,MATCH(N102,他団体選手登録票!$C$12:$C$31,0))&amp;"　"&amp;INDEX(他団体選手登録票!$H$12:$H$31,MATCH(N102,他団体選手登録票!$C$12:$C$31,0)),"ERROR!!")))</f>
        <v/>
      </c>
      <c r="AE102" s="254"/>
      <c r="AF102" s="254"/>
      <c r="AG102" s="255"/>
      <c r="AH102" s="256" t="str">
        <f>IF(R102="","",IFERROR(INDEX(参加者名簿!$F$12:$F$111,MATCH(R102,参加者名簿!$C$12:$C$111,0))&amp;"　"&amp;INDEX(参加者名簿!$H$12:$H$111,MATCH(R102,参加者名簿!$C$12:$C$111,0)),IFERROR(INDEX(他団体選手登録票!$F$12:$F$31,MATCH(R102,他団体選手登録票!$C$12:$C$31,0))&amp;"　"&amp;INDEX(他団体選手登録票!$H$12:$H$31,MATCH(R102,他団体選手登録票!$C$12:$C$31,0)),"ERROR!!")))</f>
        <v/>
      </c>
      <c r="AI102" s="254"/>
      <c r="AJ102" s="254"/>
      <c r="AK102" s="255"/>
      <c r="AL102" s="93">
        <v>1</v>
      </c>
      <c r="AM102" s="253" t="str">
        <f>IFERROR(IF(COUNTIF(参加者名簿!$C$12:$C$111,F102),参加申込書本紙!$G$15,INDEX(他団体選手登録票!$J$12:$J$31,MATCH(F102,他団体選手登録票!$C$12:$C$31,0))),"")</f>
        <v/>
      </c>
      <c r="AN102" s="254"/>
      <c r="AO102" s="255"/>
      <c r="AP102" s="93">
        <v>2</v>
      </c>
      <c r="AQ102" s="253" t="str">
        <f>IFERROR(IF(COUNTIF(参加者名簿!$C$12:$C$111,J102),参加申込書本紙!$G$15,INDEX(他団体選手登録票!$J$12:$J$31,MATCH(J102,他団体選手登録票!$C$12:$C$31,0))),"")</f>
        <v/>
      </c>
      <c r="AR102" s="254"/>
      <c r="AS102" s="255"/>
      <c r="AT102" s="93">
        <v>3</v>
      </c>
      <c r="AU102" s="253" t="str">
        <f>IFERROR(IF(COUNTIF(参加者名簿!$C$12:$C$111,N102),参加申込書本紙!$G$15,INDEX(他団体選手登録票!$J$12:$J$31,MATCH(N102,他団体選手登録票!$C$12:$C$31,0))),"")</f>
        <v/>
      </c>
      <c r="AV102" s="254"/>
      <c r="AW102" s="255"/>
      <c r="AX102" s="93">
        <v>4</v>
      </c>
      <c r="AY102" s="253" t="str">
        <f>IFERROR(IF(COUNTIF(参加者名簿!$C$12:$C$111,R102),参加申込書本紙!$G$15,INDEX(他団体選手登録票!$J$12:$J$31,MATCH(R102,他団体選手登録票!$C$12:$C$31,0))),"")</f>
        <v/>
      </c>
      <c r="AZ102" s="254"/>
      <c r="BA102" s="255"/>
      <c r="BB102" s="7"/>
      <c r="BC102" s="94" t="str">
        <f>IF(BB102="免除",0,IF(BB102="相手方",0,IF(BB102="当方",COUNT(F102:U102),IF(BB102="個々",COUNTIF(AL102:BA102,参加申込書本紙!$G$15),""))))</f>
        <v/>
      </c>
      <c r="BD102" s="95"/>
      <c r="BE102" s="96"/>
      <c r="BF102" s="97"/>
      <c r="BG102" s="8"/>
    </row>
    <row r="103" spans="1:59" ht="21.65" customHeight="1" thickBot="1">
      <c r="A103" s="1"/>
      <c r="B103" s="89">
        <v>83</v>
      </c>
      <c r="C103" s="140"/>
      <c r="D103" s="6"/>
      <c r="E103" s="130"/>
      <c r="F103" s="297"/>
      <c r="G103" s="298"/>
      <c r="H103" s="298"/>
      <c r="I103" s="299"/>
      <c r="J103" s="260"/>
      <c r="K103" s="258"/>
      <c r="L103" s="258"/>
      <c r="M103" s="259"/>
      <c r="N103" s="260"/>
      <c r="O103" s="258"/>
      <c r="P103" s="258"/>
      <c r="Q103" s="259"/>
      <c r="R103" s="260"/>
      <c r="S103" s="258"/>
      <c r="T103" s="258"/>
      <c r="U103" s="261"/>
      <c r="V103" s="256" t="str">
        <f>IF(F103="","",IFERROR(INDEX(参加者名簿!$F$12:$F$111,MATCH(F103,参加者名簿!$C$12:$C$111,0))&amp;"　"&amp;INDEX(参加者名簿!$H$12:$H$111,MATCH(F103,参加者名簿!$C$12:$C$111,0)),IFERROR(INDEX(他団体選手登録票!$F$12:$F$31,MATCH(F103,他団体選手登録票!$C$12:$C$31,0))&amp;"　"&amp;INDEX(他団体選手登録票!$H$12:$H$31,MATCH(F103,他団体選手登録票!$C$12:$C$31,0)),"ERROR!!")))</f>
        <v/>
      </c>
      <c r="W103" s="254"/>
      <c r="X103" s="254"/>
      <c r="Y103" s="255"/>
      <c r="Z103" s="256" t="str">
        <f>IF(J103="","",IFERROR(INDEX(参加者名簿!$F$12:$F$111,MATCH(J103,参加者名簿!$C$12:$C$111,0))&amp;"　"&amp;INDEX(参加者名簿!$H$12:$H$111,MATCH(J103,参加者名簿!$C$12:$C$111,0)),IFERROR(INDEX(他団体選手登録票!$F$12:$F$31,MATCH(J103,他団体選手登録票!$C$12:$C$31,0))&amp;"　"&amp;INDEX(他団体選手登録票!$H$12:$H$31,MATCH(J103,他団体選手登録票!$C$12:$C$31,0)),"ERROR!!")))</f>
        <v/>
      </c>
      <c r="AA103" s="254"/>
      <c r="AB103" s="254"/>
      <c r="AC103" s="255"/>
      <c r="AD103" s="256" t="str">
        <f>IF(N103="","",IFERROR(INDEX(参加者名簿!$F$12:$F$111,MATCH(N103,参加者名簿!$C$12:$C$111,0))&amp;"　"&amp;INDEX(参加者名簿!$H$12:$H$111,MATCH(N103,参加者名簿!$C$12:$C$111,0)),IFERROR(INDEX(他団体選手登録票!$F$12:$F$31,MATCH(N103,他団体選手登録票!$C$12:$C$31,0))&amp;"　"&amp;INDEX(他団体選手登録票!$H$12:$H$31,MATCH(N103,他団体選手登録票!$C$12:$C$31,0)),"ERROR!!")))</f>
        <v/>
      </c>
      <c r="AE103" s="254"/>
      <c r="AF103" s="254"/>
      <c r="AG103" s="255"/>
      <c r="AH103" s="256" t="str">
        <f>IF(R103="","",IFERROR(INDEX(参加者名簿!$F$12:$F$111,MATCH(R103,参加者名簿!$C$12:$C$111,0))&amp;"　"&amp;INDEX(参加者名簿!$H$12:$H$111,MATCH(R103,参加者名簿!$C$12:$C$111,0)),IFERROR(INDEX(他団体選手登録票!$F$12:$F$31,MATCH(R103,他団体選手登録票!$C$12:$C$31,0))&amp;"　"&amp;INDEX(他団体選手登録票!$H$12:$H$31,MATCH(R103,他団体選手登録票!$C$12:$C$31,0)),"ERROR!!")))</f>
        <v/>
      </c>
      <c r="AI103" s="254"/>
      <c r="AJ103" s="254"/>
      <c r="AK103" s="255"/>
      <c r="AL103" s="93">
        <v>1</v>
      </c>
      <c r="AM103" s="253" t="str">
        <f>IFERROR(IF(COUNTIF(参加者名簿!$C$12:$C$111,F103),参加申込書本紙!$G$15,INDEX(他団体選手登録票!$J$12:$J$31,MATCH(F103,他団体選手登録票!$C$12:$C$31,0))),"")</f>
        <v/>
      </c>
      <c r="AN103" s="254"/>
      <c r="AO103" s="255"/>
      <c r="AP103" s="93">
        <v>2</v>
      </c>
      <c r="AQ103" s="253" t="str">
        <f>IFERROR(IF(COUNTIF(参加者名簿!$C$12:$C$111,J103),参加申込書本紙!$G$15,INDEX(他団体選手登録票!$J$12:$J$31,MATCH(J103,他団体選手登録票!$C$12:$C$31,0))),"")</f>
        <v/>
      </c>
      <c r="AR103" s="254"/>
      <c r="AS103" s="255"/>
      <c r="AT103" s="93">
        <v>3</v>
      </c>
      <c r="AU103" s="253" t="str">
        <f>IFERROR(IF(COUNTIF(参加者名簿!$C$12:$C$111,N103),参加申込書本紙!$G$15,INDEX(他団体選手登録票!$J$12:$J$31,MATCH(N103,他団体選手登録票!$C$12:$C$31,0))),"")</f>
        <v/>
      </c>
      <c r="AV103" s="254"/>
      <c r="AW103" s="255"/>
      <c r="AX103" s="93">
        <v>4</v>
      </c>
      <c r="AY103" s="253" t="str">
        <f>IFERROR(IF(COUNTIF(参加者名簿!$C$12:$C$111,R103),参加申込書本紙!$G$15,INDEX(他団体選手登録票!$J$12:$J$31,MATCH(R103,他団体選手登録票!$C$12:$C$31,0))),"")</f>
        <v/>
      </c>
      <c r="AZ103" s="254"/>
      <c r="BA103" s="255"/>
      <c r="BB103" s="7"/>
      <c r="BC103" s="94" t="str">
        <f>IF(BB103="免除",0,IF(BB103="相手方",0,IF(BB103="当方",COUNT(F103:U103),IF(BB103="個々",COUNTIF(AL103:BA103,参加申込書本紙!$G$15),""))))</f>
        <v/>
      </c>
      <c r="BD103" s="95"/>
      <c r="BE103" s="96"/>
      <c r="BF103" s="97"/>
      <c r="BG103" s="8"/>
    </row>
    <row r="104" spans="1:59" ht="21.65" customHeight="1" thickBot="1">
      <c r="A104" s="1"/>
      <c r="B104" s="89">
        <v>84</v>
      </c>
      <c r="C104" s="140"/>
      <c r="D104" s="6"/>
      <c r="E104" s="130"/>
      <c r="F104" s="297"/>
      <c r="G104" s="298"/>
      <c r="H104" s="298"/>
      <c r="I104" s="299"/>
      <c r="J104" s="260"/>
      <c r="K104" s="258"/>
      <c r="L104" s="258"/>
      <c r="M104" s="259"/>
      <c r="N104" s="260"/>
      <c r="O104" s="258"/>
      <c r="P104" s="258"/>
      <c r="Q104" s="259"/>
      <c r="R104" s="260"/>
      <c r="S104" s="258"/>
      <c r="T104" s="258"/>
      <c r="U104" s="261"/>
      <c r="V104" s="256" t="str">
        <f>IF(F104="","",IFERROR(INDEX(参加者名簿!$F$12:$F$111,MATCH(F104,参加者名簿!$C$12:$C$111,0))&amp;"　"&amp;INDEX(参加者名簿!$H$12:$H$111,MATCH(F104,参加者名簿!$C$12:$C$111,0)),IFERROR(INDEX(他団体選手登録票!$F$12:$F$31,MATCH(F104,他団体選手登録票!$C$12:$C$31,0))&amp;"　"&amp;INDEX(他団体選手登録票!$H$12:$H$31,MATCH(F104,他団体選手登録票!$C$12:$C$31,0)),"ERROR!!")))</f>
        <v/>
      </c>
      <c r="W104" s="254"/>
      <c r="X104" s="254"/>
      <c r="Y104" s="255"/>
      <c r="Z104" s="256" t="str">
        <f>IF(J104="","",IFERROR(INDEX(参加者名簿!$F$12:$F$111,MATCH(J104,参加者名簿!$C$12:$C$111,0))&amp;"　"&amp;INDEX(参加者名簿!$H$12:$H$111,MATCH(J104,参加者名簿!$C$12:$C$111,0)),IFERROR(INDEX(他団体選手登録票!$F$12:$F$31,MATCH(J104,他団体選手登録票!$C$12:$C$31,0))&amp;"　"&amp;INDEX(他団体選手登録票!$H$12:$H$31,MATCH(J104,他団体選手登録票!$C$12:$C$31,0)),"ERROR!!")))</f>
        <v/>
      </c>
      <c r="AA104" s="254"/>
      <c r="AB104" s="254"/>
      <c r="AC104" s="255"/>
      <c r="AD104" s="256" t="str">
        <f>IF(N104="","",IFERROR(INDEX(参加者名簿!$F$12:$F$111,MATCH(N104,参加者名簿!$C$12:$C$111,0))&amp;"　"&amp;INDEX(参加者名簿!$H$12:$H$111,MATCH(N104,参加者名簿!$C$12:$C$111,0)),IFERROR(INDEX(他団体選手登録票!$F$12:$F$31,MATCH(N104,他団体選手登録票!$C$12:$C$31,0))&amp;"　"&amp;INDEX(他団体選手登録票!$H$12:$H$31,MATCH(N104,他団体選手登録票!$C$12:$C$31,0)),"ERROR!!")))</f>
        <v/>
      </c>
      <c r="AE104" s="254"/>
      <c r="AF104" s="254"/>
      <c r="AG104" s="255"/>
      <c r="AH104" s="256" t="str">
        <f>IF(R104="","",IFERROR(INDEX(参加者名簿!$F$12:$F$111,MATCH(R104,参加者名簿!$C$12:$C$111,0))&amp;"　"&amp;INDEX(参加者名簿!$H$12:$H$111,MATCH(R104,参加者名簿!$C$12:$C$111,0)),IFERROR(INDEX(他団体選手登録票!$F$12:$F$31,MATCH(R104,他団体選手登録票!$C$12:$C$31,0))&amp;"　"&amp;INDEX(他団体選手登録票!$H$12:$H$31,MATCH(R104,他団体選手登録票!$C$12:$C$31,0)),"ERROR!!")))</f>
        <v/>
      </c>
      <c r="AI104" s="254"/>
      <c r="AJ104" s="254"/>
      <c r="AK104" s="255"/>
      <c r="AL104" s="93">
        <v>1</v>
      </c>
      <c r="AM104" s="253" t="str">
        <f>IFERROR(IF(COUNTIF(参加者名簿!$C$12:$C$111,F104),参加申込書本紙!$G$15,INDEX(他団体選手登録票!$J$12:$J$31,MATCH(F104,他団体選手登録票!$C$12:$C$31,0))),"")</f>
        <v/>
      </c>
      <c r="AN104" s="254"/>
      <c r="AO104" s="255"/>
      <c r="AP104" s="93">
        <v>2</v>
      </c>
      <c r="AQ104" s="253" t="str">
        <f>IFERROR(IF(COUNTIF(参加者名簿!$C$12:$C$111,J104),参加申込書本紙!$G$15,INDEX(他団体選手登録票!$J$12:$J$31,MATCH(J104,他団体選手登録票!$C$12:$C$31,0))),"")</f>
        <v/>
      </c>
      <c r="AR104" s="254"/>
      <c r="AS104" s="255"/>
      <c r="AT104" s="93">
        <v>3</v>
      </c>
      <c r="AU104" s="253" t="str">
        <f>IFERROR(IF(COUNTIF(参加者名簿!$C$12:$C$111,N104),参加申込書本紙!$G$15,INDEX(他団体選手登録票!$J$12:$J$31,MATCH(N104,他団体選手登録票!$C$12:$C$31,0))),"")</f>
        <v/>
      </c>
      <c r="AV104" s="254"/>
      <c r="AW104" s="255"/>
      <c r="AX104" s="93">
        <v>4</v>
      </c>
      <c r="AY104" s="253" t="str">
        <f>IFERROR(IF(COUNTIF(参加者名簿!$C$12:$C$111,R104),参加申込書本紙!$G$15,INDEX(他団体選手登録票!$J$12:$J$31,MATCH(R104,他団体選手登録票!$C$12:$C$31,0))),"")</f>
        <v/>
      </c>
      <c r="AZ104" s="254"/>
      <c r="BA104" s="255"/>
      <c r="BB104" s="7"/>
      <c r="BC104" s="94" t="str">
        <f>IF(BB104="免除",0,IF(BB104="相手方",0,IF(BB104="当方",COUNT(F104:U104),IF(BB104="個々",COUNTIF(AL104:BA104,参加申込書本紙!$G$15),""))))</f>
        <v/>
      </c>
      <c r="BD104" s="95"/>
      <c r="BE104" s="96"/>
      <c r="BF104" s="97"/>
      <c r="BG104" s="8"/>
    </row>
    <row r="105" spans="1:59" ht="21.65" customHeight="1" thickBot="1">
      <c r="A105" s="1"/>
      <c r="B105" s="89">
        <v>85</v>
      </c>
      <c r="C105" s="140"/>
      <c r="D105" s="6"/>
      <c r="E105" s="130"/>
      <c r="F105" s="297"/>
      <c r="G105" s="298"/>
      <c r="H105" s="298"/>
      <c r="I105" s="299"/>
      <c r="J105" s="260"/>
      <c r="K105" s="258"/>
      <c r="L105" s="258"/>
      <c r="M105" s="259"/>
      <c r="N105" s="260"/>
      <c r="O105" s="258"/>
      <c r="P105" s="258"/>
      <c r="Q105" s="259"/>
      <c r="R105" s="260"/>
      <c r="S105" s="258"/>
      <c r="T105" s="258"/>
      <c r="U105" s="261"/>
      <c r="V105" s="256" t="str">
        <f>IF(F105="","",IFERROR(INDEX(参加者名簿!$F$12:$F$111,MATCH(F105,参加者名簿!$C$12:$C$111,0))&amp;"　"&amp;INDEX(参加者名簿!$H$12:$H$111,MATCH(F105,参加者名簿!$C$12:$C$111,0)),IFERROR(INDEX(他団体選手登録票!$F$12:$F$31,MATCH(F105,他団体選手登録票!$C$12:$C$31,0))&amp;"　"&amp;INDEX(他団体選手登録票!$H$12:$H$31,MATCH(F105,他団体選手登録票!$C$12:$C$31,0)),"ERROR!!")))</f>
        <v/>
      </c>
      <c r="W105" s="254"/>
      <c r="X105" s="254"/>
      <c r="Y105" s="255"/>
      <c r="Z105" s="256" t="str">
        <f>IF(J105="","",IFERROR(INDEX(参加者名簿!$F$12:$F$111,MATCH(J105,参加者名簿!$C$12:$C$111,0))&amp;"　"&amp;INDEX(参加者名簿!$H$12:$H$111,MATCH(J105,参加者名簿!$C$12:$C$111,0)),IFERROR(INDEX(他団体選手登録票!$F$12:$F$31,MATCH(J105,他団体選手登録票!$C$12:$C$31,0))&amp;"　"&amp;INDEX(他団体選手登録票!$H$12:$H$31,MATCH(J105,他団体選手登録票!$C$12:$C$31,0)),"ERROR!!")))</f>
        <v/>
      </c>
      <c r="AA105" s="254"/>
      <c r="AB105" s="254"/>
      <c r="AC105" s="255"/>
      <c r="AD105" s="256" t="str">
        <f>IF(N105="","",IFERROR(INDEX(参加者名簿!$F$12:$F$111,MATCH(N105,参加者名簿!$C$12:$C$111,0))&amp;"　"&amp;INDEX(参加者名簿!$H$12:$H$111,MATCH(N105,参加者名簿!$C$12:$C$111,0)),IFERROR(INDEX(他団体選手登録票!$F$12:$F$31,MATCH(N105,他団体選手登録票!$C$12:$C$31,0))&amp;"　"&amp;INDEX(他団体選手登録票!$H$12:$H$31,MATCH(N105,他団体選手登録票!$C$12:$C$31,0)),"ERROR!!")))</f>
        <v/>
      </c>
      <c r="AE105" s="254"/>
      <c r="AF105" s="254"/>
      <c r="AG105" s="255"/>
      <c r="AH105" s="256" t="str">
        <f>IF(R105="","",IFERROR(INDEX(参加者名簿!$F$12:$F$111,MATCH(R105,参加者名簿!$C$12:$C$111,0))&amp;"　"&amp;INDEX(参加者名簿!$H$12:$H$111,MATCH(R105,参加者名簿!$C$12:$C$111,0)),IFERROR(INDEX(他団体選手登録票!$F$12:$F$31,MATCH(R105,他団体選手登録票!$C$12:$C$31,0))&amp;"　"&amp;INDEX(他団体選手登録票!$H$12:$H$31,MATCH(R105,他団体選手登録票!$C$12:$C$31,0)),"ERROR!!")))</f>
        <v/>
      </c>
      <c r="AI105" s="254"/>
      <c r="AJ105" s="254"/>
      <c r="AK105" s="255"/>
      <c r="AL105" s="93">
        <v>1</v>
      </c>
      <c r="AM105" s="253" t="str">
        <f>IFERROR(IF(COUNTIF(参加者名簿!$C$12:$C$111,F105),参加申込書本紙!$G$15,INDEX(他団体選手登録票!$J$12:$J$31,MATCH(F105,他団体選手登録票!$C$12:$C$31,0))),"")</f>
        <v/>
      </c>
      <c r="AN105" s="254"/>
      <c r="AO105" s="255"/>
      <c r="AP105" s="93">
        <v>2</v>
      </c>
      <c r="AQ105" s="253" t="str">
        <f>IFERROR(IF(COUNTIF(参加者名簿!$C$12:$C$111,J105),参加申込書本紙!$G$15,INDEX(他団体選手登録票!$J$12:$J$31,MATCH(J105,他団体選手登録票!$C$12:$C$31,0))),"")</f>
        <v/>
      </c>
      <c r="AR105" s="254"/>
      <c r="AS105" s="255"/>
      <c r="AT105" s="93">
        <v>3</v>
      </c>
      <c r="AU105" s="253" t="str">
        <f>IFERROR(IF(COUNTIF(参加者名簿!$C$12:$C$111,N105),参加申込書本紙!$G$15,INDEX(他団体選手登録票!$J$12:$J$31,MATCH(N105,他団体選手登録票!$C$12:$C$31,0))),"")</f>
        <v/>
      </c>
      <c r="AV105" s="254"/>
      <c r="AW105" s="255"/>
      <c r="AX105" s="93">
        <v>4</v>
      </c>
      <c r="AY105" s="253" t="str">
        <f>IFERROR(IF(COUNTIF(参加者名簿!$C$12:$C$111,R105),参加申込書本紙!$G$15,INDEX(他団体選手登録票!$J$12:$J$31,MATCH(R105,他団体選手登録票!$C$12:$C$31,0))),"")</f>
        <v/>
      </c>
      <c r="AZ105" s="254"/>
      <c r="BA105" s="255"/>
      <c r="BB105" s="7"/>
      <c r="BC105" s="94" t="str">
        <f>IF(BB105="免除",0,IF(BB105="相手方",0,IF(BB105="当方",COUNT(F105:U105),IF(BB105="個々",COUNTIF(AL105:BA105,参加申込書本紙!$G$15),""))))</f>
        <v/>
      </c>
      <c r="BD105" s="95"/>
      <c r="BE105" s="96"/>
      <c r="BF105" s="97"/>
      <c r="BG105" s="8"/>
    </row>
    <row r="106" spans="1:59" ht="21.65" customHeight="1" thickBot="1">
      <c r="A106" s="1"/>
      <c r="B106" s="89">
        <v>86</v>
      </c>
      <c r="C106" s="140"/>
      <c r="D106" s="6"/>
      <c r="E106" s="130"/>
      <c r="F106" s="297"/>
      <c r="G106" s="298"/>
      <c r="H106" s="298"/>
      <c r="I106" s="299"/>
      <c r="J106" s="260"/>
      <c r="K106" s="258"/>
      <c r="L106" s="258"/>
      <c r="M106" s="259"/>
      <c r="N106" s="260"/>
      <c r="O106" s="258"/>
      <c r="P106" s="258"/>
      <c r="Q106" s="259"/>
      <c r="R106" s="260"/>
      <c r="S106" s="258"/>
      <c r="T106" s="258"/>
      <c r="U106" s="261"/>
      <c r="V106" s="256" t="str">
        <f>IF(F106="","",IFERROR(INDEX(参加者名簿!$F$12:$F$111,MATCH(F106,参加者名簿!$C$12:$C$111,0))&amp;"　"&amp;INDEX(参加者名簿!$H$12:$H$111,MATCH(F106,参加者名簿!$C$12:$C$111,0)),IFERROR(INDEX(他団体選手登録票!$F$12:$F$31,MATCH(F106,他団体選手登録票!$C$12:$C$31,0))&amp;"　"&amp;INDEX(他団体選手登録票!$H$12:$H$31,MATCH(F106,他団体選手登録票!$C$12:$C$31,0)),"ERROR!!")))</f>
        <v/>
      </c>
      <c r="W106" s="254"/>
      <c r="X106" s="254"/>
      <c r="Y106" s="255"/>
      <c r="Z106" s="256" t="str">
        <f>IF(J106="","",IFERROR(INDEX(参加者名簿!$F$12:$F$111,MATCH(J106,参加者名簿!$C$12:$C$111,0))&amp;"　"&amp;INDEX(参加者名簿!$H$12:$H$111,MATCH(J106,参加者名簿!$C$12:$C$111,0)),IFERROR(INDEX(他団体選手登録票!$F$12:$F$31,MATCH(J106,他団体選手登録票!$C$12:$C$31,0))&amp;"　"&amp;INDEX(他団体選手登録票!$H$12:$H$31,MATCH(J106,他団体選手登録票!$C$12:$C$31,0)),"ERROR!!")))</f>
        <v/>
      </c>
      <c r="AA106" s="254"/>
      <c r="AB106" s="254"/>
      <c r="AC106" s="255"/>
      <c r="AD106" s="256" t="str">
        <f>IF(N106="","",IFERROR(INDEX(参加者名簿!$F$12:$F$111,MATCH(N106,参加者名簿!$C$12:$C$111,0))&amp;"　"&amp;INDEX(参加者名簿!$H$12:$H$111,MATCH(N106,参加者名簿!$C$12:$C$111,0)),IFERROR(INDEX(他団体選手登録票!$F$12:$F$31,MATCH(N106,他団体選手登録票!$C$12:$C$31,0))&amp;"　"&amp;INDEX(他団体選手登録票!$H$12:$H$31,MATCH(N106,他団体選手登録票!$C$12:$C$31,0)),"ERROR!!")))</f>
        <v/>
      </c>
      <c r="AE106" s="254"/>
      <c r="AF106" s="254"/>
      <c r="AG106" s="255"/>
      <c r="AH106" s="256" t="str">
        <f>IF(R106="","",IFERROR(INDEX(参加者名簿!$F$12:$F$111,MATCH(R106,参加者名簿!$C$12:$C$111,0))&amp;"　"&amp;INDEX(参加者名簿!$H$12:$H$111,MATCH(R106,参加者名簿!$C$12:$C$111,0)),IFERROR(INDEX(他団体選手登録票!$F$12:$F$31,MATCH(R106,他団体選手登録票!$C$12:$C$31,0))&amp;"　"&amp;INDEX(他団体選手登録票!$H$12:$H$31,MATCH(R106,他団体選手登録票!$C$12:$C$31,0)),"ERROR!!")))</f>
        <v/>
      </c>
      <c r="AI106" s="254"/>
      <c r="AJ106" s="254"/>
      <c r="AK106" s="255"/>
      <c r="AL106" s="93">
        <v>1</v>
      </c>
      <c r="AM106" s="253" t="str">
        <f>IFERROR(IF(COUNTIF(参加者名簿!$C$12:$C$111,F106),参加申込書本紙!$G$15,INDEX(他団体選手登録票!$J$12:$J$31,MATCH(F106,他団体選手登録票!$C$12:$C$31,0))),"")</f>
        <v/>
      </c>
      <c r="AN106" s="254"/>
      <c r="AO106" s="255"/>
      <c r="AP106" s="93">
        <v>2</v>
      </c>
      <c r="AQ106" s="253" t="str">
        <f>IFERROR(IF(COUNTIF(参加者名簿!$C$12:$C$111,J106),参加申込書本紙!$G$15,INDEX(他団体選手登録票!$J$12:$J$31,MATCH(J106,他団体選手登録票!$C$12:$C$31,0))),"")</f>
        <v/>
      </c>
      <c r="AR106" s="254"/>
      <c r="AS106" s="255"/>
      <c r="AT106" s="93">
        <v>3</v>
      </c>
      <c r="AU106" s="253" t="str">
        <f>IFERROR(IF(COUNTIF(参加者名簿!$C$12:$C$111,N106),参加申込書本紙!$G$15,INDEX(他団体選手登録票!$J$12:$J$31,MATCH(N106,他団体選手登録票!$C$12:$C$31,0))),"")</f>
        <v/>
      </c>
      <c r="AV106" s="254"/>
      <c r="AW106" s="255"/>
      <c r="AX106" s="93">
        <v>4</v>
      </c>
      <c r="AY106" s="253" t="str">
        <f>IFERROR(IF(COUNTIF(参加者名簿!$C$12:$C$111,R106),参加申込書本紙!$G$15,INDEX(他団体選手登録票!$J$12:$J$31,MATCH(R106,他団体選手登録票!$C$12:$C$31,0))),"")</f>
        <v/>
      </c>
      <c r="AZ106" s="254"/>
      <c r="BA106" s="255"/>
      <c r="BB106" s="7"/>
      <c r="BC106" s="94" t="str">
        <f>IF(BB106="免除",0,IF(BB106="相手方",0,IF(BB106="当方",COUNT(F106:U106),IF(BB106="個々",COUNTIF(AL106:BA106,参加申込書本紙!$G$15),""))))</f>
        <v/>
      </c>
      <c r="BD106" s="95"/>
      <c r="BE106" s="96"/>
      <c r="BF106" s="97"/>
      <c r="BG106" s="8"/>
    </row>
    <row r="107" spans="1:59" ht="21.65" customHeight="1" thickBot="1">
      <c r="A107" s="1"/>
      <c r="B107" s="89">
        <v>87</v>
      </c>
      <c r="C107" s="140"/>
      <c r="D107" s="6"/>
      <c r="E107" s="130"/>
      <c r="F107" s="297"/>
      <c r="G107" s="298"/>
      <c r="H107" s="298"/>
      <c r="I107" s="299"/>
      <c r="J107" s="260"/>
      <c r="K107" s="258"/>
      <c r="L107" s="258"/>
      <c r="M107" s="259"/>
      <c r="N107" s="260"/>
      <c r="O107" s="258"/>
      <c r="P107" s="258"/>
      <c r="Q107" s="259"/>
      <c r="R107" s="260"/>
      <c r="S107" s="258"/>
      <c r="T107" s="258"/>
      <c r="U107" s="261"/>
      <c r="V107" s="256" t="str">
        <f>IF(F107="","",IFERROR(INDEX(参加者名簿!$F$12:$F$111,MATCH(F107,参加者名簿!$C$12:$C$111,0))&amp;"　"&amp;INDEX(参加者名簿!$H$12:$H$111,MATCH(F107,参加者名簿!$C$12:$C$111,0)),IFERROR(INDEX(他団体選手登録票!$F$12:$F$31,MATCH(F107,他団体選手登録票!$C$12:$C$31,0))&amp;"　"&amp;INDEX(他団体選手登録票!$H$12:$H$31,MATCH(F107,他団体選手登録票!$C$12:$C$31,0)),"ERROR!!")))</f>
        <v/>
      </c>
      <c r="W107" s="254"/>
      <c r="X107" s="254"/>
      <c r="Y107" s="255"/>
      <c r="Z107" s="256" t="str">
        <f>IF(J107="","",IFERROR(INDEX(参加者名簿!$F$12:$F$111,MATCH(J107,参加者名簿!$C$12:$C$111,0))&amp;"　"&amp;INDEX(参加者名簿!$H$12:$H$111,MATCH(J107,参加者名簿!$C$12:$C$111,0)),IFERROR(INDEX(他団体選手登録票!$F$12:$F$31,MATCH(J107,他団体選手登録票!$C$12:$C$31,0))&amp;"　"&amp;INDEX(他団体選手登録票!$H$12:$H$31,MATCH(J107,他団体選手登録票!$C$12:$C$31,0)),"ERROR!!")))</f>
        <v/>
      </c>
      <c r="AA107" s="254"/>
      <c r="AB107" s="254"/>
      <c r="AC107" s="255"/>
      <c r="AD107" s="256" t="str">
        <f>IF(N107="","",IFERROR(INDEX(参加者名簿!$F$12:$F$111,MATCH(N107,参加者名簿!$C$12:$C$111,0))&amp;"　"&amp;INDEX(参加者名簿!$H$12:$H$111,MATCH(N107,参加者名簿!$C$12:$C$111,0)),IFERROR(INDEX(他団体選手登録票!$F$12:$F$31,MATCH(N107,他団体選手登録票!$C$12:$C$31,0))&amp;"　"&amp;INDEX(他団体選手登録票!$H$12:$H$31,MATCH(N107,他団体選手登録票!$C$12:$C$31,0)),"ERROR!!")))</f>
        <v/>
      </c>
      <c r="AE107" s="254"/>
      <c r="AF107" s="254"/>
      <c r="AG107" s="255"/>
      <c r="AH107" s="256" t="str">
        <f>IF(R107="","",IFERROR(INDEX(参加者名簿!$F$12:$F$111,MATCH(R107,参加者名簿!$C$12:$C$111,0))&amp;"　"&amp;INDEX(参加者名簿!$H$12:$H$111,MATCH(R107,参加者名簿!$C$12:$C$111,0)),IFERROR(INDEX(他団体選手登録票!$F$12:$F$31,MATCH(R107,他団体選手登録票!$C$12:$C$31,0))&amp;"　"&amp;INDEX(他団体選手登録票!$H$12:$H$31,MATCH(R107,他団体選手登録票!$C$12:$C$31,0)),"ERROR!!")))</f>
        <v/>
      </c>
      <c r="AI107" s="254"/>
      <c r="AJ107" s="254"/>
      <c r="AK107" s="255"/>
      <c r="AL107" s="93">
        <v>1</v>
      </c>
      <c r="AM107" s="253" t="str">
        <f>IFERROR(IF(COUNTIF(参加者名簿!$C$12:$C$111,F107),参加申込書本紙!$G$15,INDEX(他団体選手登録票!$J$12:$J$31,MATCH(F107,他団体選手登録票!$C$12:$C$31,0))),"")</f>
        <v/>
      </c>
      <c r="AN107" s="254"/>
      <c r="AO107" s="255"/>
      <c r="AP107" s="93">
        <v>2</v>
      </c>
      <c r="AQ107" s="253" t="str">
        <f>IFERROR(IF(COUNTIF(参加者名簿!$C$12:$C$111,J107),参加申込書本紙!$G$15,INDEX(他団体選手登録票!$J$12:$J$31,MATCH(J107,他団体選手登録票!$C$12:$C$31,0))),"")</f>
        <v/>
      </c>
      <c r="AR107" s="254"/>
      <c r="AS107" s="255"/>
      <c r="AT107" s="93">
        <v>3</v>
      </c>
      <c r="AU107" s="253" t="str">
        <f>IFERROR(IF(COUNTIF(参加者名簿!$C$12:$C$111,N107),参加申込書本紙!$G$15,INDEX(他団体選手登録票!$J$12:$J$31,MATCH(N107,他団体選手登録票!$C$12:$C$31,0))),"")</f>
        <v/>
      </c>
      <c r="AV107" s="254"/>
      <c r="AW107" s="255"/>
      <c r="AX107" s="93">
        <v>4</v>
      </c>
      <c r="AY107" s="253" t="str">
        <f>IFERROR(IF(COUNTIF(参加者名簿!$C$12:$C$111,R107),参加申込書本紙!$G$15,INDEX(他団体選手登録票!$J$12:$J$31,MATCH(R107,他団体選手登録票!$C$12:$C$31,0))),"")</f>
        <v/>
      </c>
      <c r="AZ107" s="254"/>
      <c r="BA107" s="255"/>
      <c r="BB107" s="7"/>
      <c r="BC107" s="94" t="str">
        <f>IF(BB107="免除",0,IF(BB107="相手方",0,IF(BB107="当方",COUNT(F107:U107),IF(BB107="個々",COUNTIF(AL107:BA107,参加申込書本紙!$G$15),""))))</f>
        <v/>
      </c>
      <c r="BD107" s="95"/>
      <c r="BE107" s="96"/>
      <c r="BF107" s="97"/>
      <c r="BG107" s="8"/>
    </row>
    <row r="108" spans="1:59" ht="21.65" customHeight="1" thickBot="1">
      <c r="A108" s="1"/>
      <c r="B108" s="89">
        <v>88</v>
      </c>
      <c r="C108" s="140"/>
      <c r="D108" s="6"/>
      <c r="E108" s="130"/>
      <c r="F108" s="297"/>
      <c r="G108" s="298"/>
      <c r="H108" s="298"/>
      <c r="I108" s="299"/>
      <c r="J108" s="260"/>
      <c r="K108" s="258"/>
      <c r="L108" s="258"/>
      <c r="M108" s="259"/>
      <c r="N108" s="260"/>
      <c r="O108" s="258"/>
      <c r="P108" s="258"/>
      <c r="Q108" s="259"/>
      <c r="R108" s="260"/>
      <c r="S108" s="258"/>
      <c r="T108" s="258"/>
      <c r="U108" s="261"/>
      <c r="V108" s="256" t="str">
        <f>IF(F108="","",IFERROR(INDEX(参加者名簿!$F$12:$F$111,MATCH(F108,参加者名簿!$C$12:$C$111,0))&amp;"　"&amp;INDEX(参加者名簿!$H$12:$H$111,MATCH(F108,参加者名簿!$C$12:$C$111,0)),IFERROR(INDEX(他団体選手登録票!$F$12:$F$31,MATCH(F108,他団体選手登録票!$C$12:$C$31,0))&amp;"　"&amp;INDEX(他団体選手登録票!$H$12:$H$31,MATCH(F108,他団体選手登録票!$C$12:$C$31,0)),"ERROR!!")))</f>
        <v/>
      </c>
      <c r="W108" s="254"/>
      <c r="X108" s="254"/>
      <c r="Y108" s="255"/>
      <c r="Z108" s="256" t="str">
        <f>IF(J108="","",IFERROR(INDEX(参加者名簿!$F$12:$F$111,MATCH(J108,参加者名簿!$C$12:$C$111,0))&amp;"　"&amp;INDEX(参加者名簿!$H$12:$H$111,MATCH(J108,参加者名簿!$C$12:$C$111,0)),IFERROR(INDEX(他団体選手登録票!$F$12:$F$31,MATCH(J108,他団体選手登録票!$C$12:$C$31,0))&amp;"　"&amp;INDEX(他団体選手登録票!$H$12:$H$31,MATCH(J108,他団体選手登録票!$C$12:$C$31,0)),"ERROR!!")))</f>
        <v/>
      </c>
      <c r="AA108" s="254"/>
      <c r="AB108" s="254"/>
      <c r="AC108" s="255"/>
      <c r="AD108" s="256" t="str">
        <f>IF(N108="","",IFERROR(INDEX(参加者名簿!$F$12:$F$111,MATCH(N108,参加者名簿!$C$12:$C$111,0))&amp;"　"&amp;INDEX(参加者名簿!$H$12:$H$111,MATCH(N108,参加者名簿!$C$12:$C$111,0)),IFERROR(INDEX(他団体選手登録票!$F$12:$F$31,MATCH(N108,他団体選手登録票!$C$12:$C$31,0))&amp;"　"&amp;INDEX(他団体選手登録票!$H$12:$H$31,MATCH(N108,他団体選手登録票!$C$12:$C$31,0)),"ERROR!!")))</f>
        <v/>
      </c>
      <c r="AE108" s="254"/>
      <c r="AF108" s="254"/>
      <c r="AG108" s="255"/>
      <c r="AH108" s="256" t="str">
        <f>IF(R108="","",IFERROR(INDEX(参加者名簿!$F$12:$F$111,MATCH(R108,参加者名簿!$C$12:$C$111,0))&amp;"　"&amp;INDEX(参加者名簿!$H$12:$H$111,MATCH(R108,参加者名簿!$C$12:$C$111,0)),IFERROR(INDEX(他団体選手登録票!$F$12:$F$31,MATCH(R108,他団体選手登録票!$C$12:$C$31,0))&amp;"　"&amp;INDEX(他団体選手登録票!$H$12:$H$31,MATCH(R108,他団体選手登録票!$C$12:$C$31,0)),"ERROR!!")))</f>
        <v/>
      </c>
      <c r="AI108" s="254"/>
      <c r="AJ108" s="254"/>
      <c r="AK108" s="255"/>
      <c r="AL108" s="93">
        <v>1</v>
      </c>
      <c r="AM108" s="253" t="str">
        <f>IFERROR(IF(COUNTIF(参加者名簿!$C$12:$C$111,F108),参加申込書本紙!$G$15,INDEX(他団体選手登録票!$J$12:$J$31,MATCH(F108,他団体選手登録票!$C$12:$C$31,0))),"")</f>
        <v/>
      </c>
      <c r="AN108" s="254"/>
      <c r="AO108" s="255"/>
      <c r="AP108" s="93">
        <v>2</v>
      </c>
      <c r="AQ108" s="253" t="str">
        <f>IFERROR(IF(COUNTIF(参加者名簿!$C$12:$C$111,J108),参加申込書本紙!$G$15,INDEX(他団体選手登録票!$J$12:$J$31,MATCH(J108,他団体選手登録票!$C$12:$C$31,0))),"")</f>
        <v/>
      </c>
      <c r="AR108" s="254"/>
      <c r="AS108" s="255"/>
      <c r="AT108" s="93">
        <v>3</v>
      </c>
      <c r="AU108" s="253" t="str">
        <f>IFERROR(IF(COUNTIF(参加者名簿!$C$12:$C$111,N108),参加申込書本紙!$G$15,INDEX(他団体選手登録票!$J$12:$J$31,MATCH(N108,他団体選手登録票!$C$12:$C$31,0))),"")</f>
        <v/>
      </c>
      <c r="AV108" s="254"/>
      <c r="AW108" s="255"/>
      <c r="AX108" s="93">
        <v>4</v>
      </c>
      <c r="AY108" s="253" t="str">
        <f>IFERROR(IF(COUNTIF(参加者名簿!$C$12:$C$111,R108),参加申込書本紙!$G$15,INDEX(他団体選手登録票!$J$12:$J$31,MATCH(R108,他団体選手登録票!$C$12:$C$31,0))),"")</f>
        <v/>
      </c>
      <c r="AZ108" s="254"/>
      <c r="BA108" s="255"/>
      <c r="BB108" s="7"/>
      <c r="BC108" s="94" t="str">
        <f>IF(BB108="免除",0,IF(BB108="相手方",0,IF(BB108="当方",COUNT(F108:U108),IF(BB108="個々",COUNTIF(AL108:BA108,参加申込書本紙!$G$15),""))))</f>
        <v/>
      </c>
      <c r="BD108" s="95"/>
      <c r="BE108" s="96"/>
      <c r="BF108" s="97"/>
      <c r="BG108" s="8"/>
    </row>
    <row r="109" spans="1:59" ht="21.65" customHeight="1" thickBot="1">
      <c r="A109" s="1"/>
      <c r="B109" s="89">
        <v>89</v>
      </c>
      <c r="C109" s="140"/>
      <c r="D109" s="6"/>
      <c r="E109" s="130"/>
      <c r="F109" s="297"/>
      <c r="G109" s="298"/>
      <c r="H109" s="298"/>
      <c r="I109" s="299"/>
      <c r="J109" s="260"/>
      <c r="K109" s="258"/>
      <c r="L109" s="258"/>
      <c r="M109" s="259"/>
      <c r="N109" s="260"/>
      <c r="O109" s="258"/>
      <c r="P109" s="258"/>
      <c r="Q109" s="259"/>
      <c r="R109" s="260"/>
      <c r="S109" s="258"/>
      <c r="T109" s="258"/>
      <c r="U109" s="261"/>
      <c r="V109" s="256" t="str">
        <f>IF(F109="","",IFERROR(INDEX(参加者名簿!$F$12:$F$111,MATCH(F109,参加者名簿!$C$12:$C$111,0))&amp;"　"&amp;INDEX(参加者名簿!$H$12:$H$111,MATCH(F109,参加者名簿!$C$12:$C$111,0)),IFERROR(INDEX(他団体選手登録票!$F$12:$F$31,MATCH(F109,他団体選手登録票!$C$12:$C$31,0))&amp;"　"&amp;INDEX(他団体選手登録票!$H$12:$H$31,MATCH(F109,他団体選手登録票!$C$12:$C$31,0)),"ERROR!!")))</f>
        <v/>
      </c>
      <c r="W109" s="254"/>
      <c r="X109" s="254"/>
      <c r="Y109" s="255"/>
      <c r="Z109" s="256" t="str">
        <f>IF(J109="","",IFERROR(INDEX(参加者名簿!$F$12:$F$111,MATCH(J109,参加者名簿!$C$12:$C$111,0))&amp;"　"&amp;INDEX(参加者名簿!$H$12:$H$111,MATCH(J109,参加者名簿!$C$12:$C$111,0)),IFERROR(INDEX(他団体選手登録票!$F$12:$F$31,MATCH(J109,他団体選手登録票!$C$12:$C$31,0))&amp;"　"&amp;INDEX(他団体選手登録票!$H$12:$H$31,MATCH(J109,他団体選手登録票!$C$12:$C$31,0)),"ERROR!!")))</f>
        <v/>
      </c>
      <c r="AA109" s="254"/>
      <c r="AB109" s="254"/>
      <c r="AC109" s="255"/>
      <c r="AD109" s="256" t="str">
        <f>IF(N109="","",IFERROR(INDEX(参加者名簿!$F$12:$F$111,MATCH(N109,参加者名簿!$C$12:$C$111,0))&amp;"　"&amp;INDEX(参加者名簿!$H$12:$H$111,MATCH(N109,参加者名簿!$C$12:$C$111,0)),IFERROR(INDEX(他団体選手登録票!$F$12:$F$31,MATCH(N109,他団体選手登録票!$C$12:$C$31,0))&amp;"　"&amp;INDEX(他団体選手登録票!$H$12:$H$31,MATCH(N109,他団体選手登録票!$C$12:$C$31,0)),"ERROR!!")))</f>
        <v/>
      </c>
      <c r="AE109" s="254"/>
      <c r="AF109" s="254"/>
      <c r="AG109" s="255"/>
      <c r="AH109" s="256" t="str">
        <f>IF(R109="","",IFERROR(INDEX(参加者名簿!$F$12:$F$111,MATCH(R109,参加者名簿!$C$12:$C$111,0))&amp;"　"&amp;INDEX(参加者名簿!$H$12:$H$111,MATCH(R109,参加者名簿!$C$12:$C$111,0)),IFERROR(INDEX(他団体選手登録票!$F$12:$F$31,MATCH(R109,他団体選手登録票!$C$12:$C$31,0))&amp;"　"&amp;INDEX(他団体選手登録票!$H$12:$H$31,MATCH(R109,他団体選手登録票!$C$12:$C$31,0)),"ERROR!!")))</f>
        <v/>
      </c>
      <c r="AI109" s="254"/>
      <c r="AJ109" s="254"/>
      <c r="AK109" s="255"/>
      <c r="AL109" s="93">
        <v>1</v>
      </c>
      <c r="AM109" s="253" t="str">
        <f>IFERROR(IF(COUNTIF(参加者名簿!$C$12:$C$111,F109),参加申込書本紙!$G$15,INDEX(他団体選手登録票!$J$12:$J$31,MATCH(F109,他団体選手登録票!$C$12:$C$31,0))),"")</f>
        <v/>
      </c>
      <c r="AN109" s="254"/>
      <c r="AO109" s="255"/>
      <c r="AP109" s="93">
        <v>2</v>
      </c>
      <c r="AQ109" s="253" t="str">
        <f>IFERROR(IF(COUNTIF(参加者名簿!$C$12:$C$111,J109),参加申込書本紙!$G$15,INDEX(他団体選手登録票!$J$12:$J$31,MATCH(J109,他団体選手登録票!$C$12:$C$31,0))),"")</f>
        <v/>
      </c>
      <c r="AR109" s="254"/>
      <c r="AS109" s="255"/>
      <c r="AT109" s="93">
        <v>3</v>
      </c>
      <c r="AU109" s="253" t="str">
        <f>IFERROR(IF(COUNTIF(参加者名簿!$C$12:$C$111,N109),参加申込書本紙!$G$15,INDEX(他団体選手登録票!$J$12:$J$31,MATCH(N109,他団体選手登録票!$C$12:$C$31,0))),"")</f>
        <v/>
      </c>
      <c r="AV109" s="254"/>
      <c r="AW109" s="255"/>
      <c r="AX109" s="93">
        <v>4</v>
      </c>
      <c r="AY109" s="253" t="str">
        <f>IFERROR(IF(COUNTIF(参加者名簿!$C$12:$C$111,R109),参加申込書本紙!$G$15,INDEX(他団体選手登録票!$J$12:$J$31,MATCH(R109,他団体選手登録票!$C$12:$C$31,0))),"")</f>
        <v/>
      </c>
      <c r="AZ109" s="254"/>
      <c r="BA109" s="255"/>
      <c r="BB109" s="7"/>
      <c r="BC109" s="94" t="str">
        <f>IF(BB109="免除",0,IF(BB109="相手方",0,IF(BB109="当方",COUNT(F109:U109),IF(BB109="個々",COUNTIF(AL109:BA109,参加申込書本紙!$G$15),""))))</f>
        <v/>
      </c>
      <c r="BD109" s="95"/>
      <c r="BE109" s="96"/>
      <c r="BF109" s="97"/>
      <c r="BG109" s="8"/>
    </row>
    <row r="110" spans="1:59" ht="21.65" customHeight="1" thickBot="1">
      <c r="A110" s="1"/>
      <c r="B110" s="89">
        <v>90</v>
      </c>
      <c r="C110" s="140"/>
      <c r="D110" s="6"/>
      <c r="E110" s="130"/>
      <c r="F110" s="297"/>
      <c r="G110" s="298"/>
      <c r="H110" s="298"/>
      <c r="I110" s="299"/>
      <c r="J110" s="260"/>
      <c r="K110" s="258"/>
      <c r="L110" s="258"/>
      <c r="M110" s="259"/>
      <c r="N110" s="260"/>
      <c r="O110" s="258"/>
      <c r="P110" s="258"/>
      <c r="Q110" s="259"/>
      <c r="R110" s="260"/>
      <c r="S110" s="258"/>
      <c r="T110" s="258"/>
      <c r="U110" s="261"/>
      <c r="V110" s="256" t="str">
        <f>IF(F110="","",IFERROR(INDEX(参加者名簿!$F$12:$F$111,MATCH(F110,参加者名簿!$C$12:$C$111,0))&amp;"　"&amp;INDEX(参加者名簿!$H$12:$H$111,MATCH(F110,参加者名簿!$C$12:$C$111,0)),IFERROR(INDEX(他団体選手登録票!$F$12:$F$31,MATCH(F110,他団体選手登録票!$C$12:$C$31,0))&amp;"　"&amp;INDEX(他団体選手登録票!$H$12:$H$31,MATCH(F110,他団体選手登録票!$C$12:$C$31,0)),"ERROR!!")))</f>
        <v/>
      </c>
      <c r="W110" s="254"/>
      <c r="X110" s="254"/>
      <c r="Y110" s="255"/>
      <c r="Z110" s="256" t="str">
        <f>IF(J110="","",IFERROR(INDEX(参加者名簿!$F$12:$F$111,MATCH(J110,参加者名簿!$C$12:$C$111,0))&amp;"　"&amp;INDEX(参加者名簿!$H$12:$H$111,MATCH(J110,参加者名簿!$C$12:$C$111,0)),IFERROR(INDEX(他団体選手登録票!$F$12:$F$31,MATCH(J110,他団体選手登録票!$C$12:$C$31,0))&amp;"　"&amp;INDEX(他団体選手登録票!$H$12:$H$31,MATCH(J110,他団体選手登録票!$C$12:$C$31,0)),"ERROR!!")))</f>
        <v/>
      </c>
      <c r="AA110" s="254"/>
      <c r="AB110" s="254"/>
      <c r="AC110" s="255"/>
      <c r="AD110" s="256" t="str">
        <f>IF(N110="","",IFERROR(INDEX(参加者名簿!$F$12:$F$111,MATCH(N110,参加者名簿!$C$12:$C$111,0))&amp;"　"&amp;INDEX(参加者名簿!$H$12:$H$111,MATCH(N110,参加者名簿!$C$12:$C$111,0)),IFERROR(INDEX(他団体選手登録票!$F$12:$F$31,MATCH(N110,他団体選手登録票!$C$12:$C$31,0))&amp;"　"&amp;INDEX(他団体選手登録票!$H$12:$H$31,MATCH(N110,他団体選手登録票!$C$12:$C$31,0)),"ERROR!!")))</f>
        <v/>
      </c>
      <c r="AE110" s="254"/>
      <c r="AF110" s="254"/>
      <c r="AG110" s="255"/>
      <c r="AH110" s="256" t="str">
        <f>IF(R110="","",IFERROR(INDEX(参加者名簿!$F$12:$F$111,MATCH(R110,参加者名簿!$C$12:$C$111,0))&amp;"　"&amp;INDEX(参加者名簿!$H$12:$H$111,MATCH(R110,参加者名簿!$C$12:$C$111,0)),IFERROR(INDEX(他団体選手登録票!$F$12:$F$31,MATCH(R110,他団体選手登録票!$C$12:$C$31,0))&amp;"　"&amp;INDEX(他団体選手登録票!$H$12:$H$31,MATCH(R110,他団体選手登録票!$C$12:$C$31,0)),"ERROR!!")))</f>
        <v/>
      </c>
      <c r="AI110" s="254"/>
      <c r="AJ110" s="254"/>
      <c r="AK110" s="255"/>
      <c r="AL110" s="93">
        <v>1</v>
      </c>
      <c r="AM110" s="253" t="str">
        <f>IFERROR(IF(COUNTIF(参加者名簿!$C$12:$C$111,F110),参加申込書本紙!$G$15,INDEX(他団体選手登録票!$J$12:$J$31,MATCH(F110,他団体選手登録票!$C$12:$C$31,0))),"")</f>
        <v/>
      </c>
      <c r="AN110" s="254"/>
      <c r="AO110" s="255"/>
      <c r="AP110" s="93">
        <v>2</v>
      </c>
      <c r="AQ110" s="253" t="str">
        <f>IFERROR(IF(COUNTIF(参加者名簿!$C$12:$C$111,J110),参加申込書本紙!$G$15,INDEX(他団体選手登録票!$J$12:$J$31,MATCH(J110,他団体選手登録票!$C$12:$C$31,0))),"")</f>
        <v/>
      </c>
      <c r="AR110" s="254"/>
      <c r="AS110" s="255"/>
      <c r="AT110" s="93">
        <v>3</v>
      </c>
      <c r="AU110" s="253" t="str">
        <f>IFERROR(IF(COUNTIF(参加者名簿!$C$12:$C$111,N110),参加申込書本紙!$G$15,INDEX(他団体選手登録票!$J$12:$J$31,MATCH(N110,他団体選手登録票!$C$12:$C$31,0))),"")</f>
        <v/>
      </c>
      <c r="AV110" s="254"/>
      <c r="AW110" s="255"/>
      <c r="AX110" s="93">
        <v>4</v>
      </c>
      <c r="AY110" s="253" t="str">
        <f>IFERROR(IF(COUNTIF(参加者名簿!$C$12:$C$111,R110),参加申込書本紙!$G$15,INDEX(他団体選手登録票!$J$12:$J$31,MATCH(R110,他団体選手登録票!$C$12:$C$31,0))),"")</f>
        <v/>
      </c>
      <c r="AZ110" s="254"/>
      <c r="BA110" s="255"/>
      <c r="BB110" s="7"/>
      <c r="BC110" s="94" t="str">
        <f>IF(BB110="免除",0,IF(BB110="相手方",0,IF(BB110="当方",COUNT(F110:U110),IF(BB110="個々",COUNTIF(AL110:BA110,参加申込書本紙!$G$15),""))))</f>
        <v/>
      </c>
      <c r="BD110" s="95"/>
      <c r="BE110" s="96"/>
      <c r="BF110" s="97"/>
      <c r="BG110" s="8"/>
    </row>
    <row r="111" spans="1:59" ht="21.65" customHeight="1" thickBot="1">
      <c r="A111" s="1"/>
      <c r="B111" s="89">
        <v>91</v>
      </c>
      <c r="C111" s="140"/>
      <c r="D111" s="6"/>
      <c r="E111" s="130"/>
      <c r="F111" s="297"/>
      <c r="G111" s="298"/>
      <c r="H111" s="298"/>
      <c r="I111" s="299"/>
      <c r="J111" s="260"/>
      <c r="K111" s="258"/>
      <c r="L111" s="258"/>
      <c r="M111" s="259"/>
      <c r="N111" s="260"/>
      <c r="O111" s="258"/>
      <c r="P111" s="258"/>
      <c r="Q111" s="259"/>
      <c r="R111" s="260"/>
      <c r="S111" s="258"/>
      <c r="T111" s="258"/>
      <c r="U111" s="261"/>
      <c r="V111" s="256" t="str">
        <f>IF(F111="","",IFERROR(INDEX(参加者名簿!$F$12:$F$111,MATCH(F111,参加者名簿!$C$12:$C$111,0))&amp;"　"&amp;INDEX(参加者名簿!$H$12:$H$111,MATCH(F111,参加者名簿!$C$12:$C$111,0)),IFERROR(INDEX(他団体選手登録票!$F$12:$F$31,MATCH(F111,他団体選手登録票!$C$12:$C$31,0))&amp;"　"&amp;INDEX(他団体選手登録票!$H$12:$H$31,MATCH(F111,他団体選手登録票!$C$12:$C$31,0)),"ERROR!!")))</f>
        <v/>
      </c>
      <c r="W111" s="254"/>
      <c r="X111" s="254"/>
      <c r="Y111" s="255"/>
      <c r="Z111" s="256" t="str">
        <f>IF(J111="","",IFERROR(INDEX(参加者名簿!$F$12:$F$111,MATCH(J111,参加者名簿!$C$12:$C$111,0))&amp;"　"&amp;INDEX(参加者名簿!$H$12:$H$111,MATCH(J111,参加者名簿!$C$12:$C$111,0)),IFERROR(INDEX(他団体選手登録票!$F$12:$F$31,MATCH(J111,他団体選手登録票!$C$12:$C$31,0))&amp;"　"&amp;INDEX(他団体選手登録票!$H$12:$H$31,MATCH(J111,他団体選手登録票!$C$12:$C$31,0)),"ERROR!!")))</f>
        <v/>
      </c>
      <c r="AA111" s="254"/>
      <c r="AB111" s="254"/>
      <c r="AC111" s="255"/>
      <c r="AD111" s="256" t="str">
        <f>IF(N111="","",IFERROR(INDEX(参加者名簿!$F$12:$F$111,MATCH(N111,参加者名簿!$C$12:$C$111,0))&amp;"　"&amp;INDEX(参加者名簿!$H$12:$H$111,MATCH(N111,参加者名簿!$C$12:$C$111,0)),IFERROR(INDEX(他団体選手登録票!$F$12:$F$31,MATCH(N111,他団体選手登録票!$C$12:$C$31,0))&amp;"　"&amp;INDEX(他団体選手登録票!$H$12:$H$31,MATCH(N111,他団体選手登録票!$C$12:$C$31,0)),"ERROR!!")))</f>
        <v/>
      </c>
      <c r="AE111" s="254"/>
      <c r="AF111" s="254"/>
      <c r="AG111" s="255"/>
      <c r="AH111" s="256" t="str">
        <f>IF(R111="","",IFERROR(INDEX(参加者名簿!$F$12:$F$111,MATCH(R111,参加者名簿!$C$12:$C$111,0))&amp;"　"&amp;INDEX(参加者名簿!$H$12:$H$111,MATCH(R111,参加者名簿!$C$12:$C$111,0)),IFERROR(INDEX(他団体選手登録票!$F$12:$F$31,MATCH(R111,他団体選手登録票!$C$12:$C$31,0))&amp;"　"&amp;INDEX(他団体選手登録票!$H$12:$H$31,MATCH(R111,他団体選手登録票!$C$12:$C$31,0)),"ERROR!!")))</f>
        <v/>
      </c>
      <c r="AI111" s="254"/>
      <c r="AJ111" s="254"/>
      <c r="AK111" s="255"/>
      <c r="AL111" s="93">
        <v>1</v>
      </c>
      <c r="AM111" s="253" t="str">
        <f>IFERROR(IF(COUNTIF(参加者名簿!$C$12:$C$111,F111),参加申込書本紙!$G$15,INDEX(他団体選手登録票!$J$12:$J$31,MATCH(F111,他団体選手登録票!$C$12:$C$31,0))),"")</f>
        <v/>
      </c>
      <c r="AN111" s="254"/>
      <c r="AO111" s="255"/>
      <c r="AP111" s="93">
        <v>2</v>
      </c>
      <c r="AQ111" s="253" t="str">
        <f>IFERROR(IF(COUNTIF(参加者名簿!$C$12:$C$111,J111),参加申込書本紙!$G$15,INDEX(他団体選手登録票!$J$12:$J$31,MATCH(J111,他団体選手登録票!$C$12:$C$31,0))),"")</f>
        <v/>
      </c>
      <c r="AR111" s="254"/>
      <c r="AS111" s="255"/>
      <c r="AT111" s="93">
        <v>3</v>
      </c>
      <c r="AU111" s="253" t="str">
        <f>IFERROR(IF(COUNTIF(参加者名簿!$C$12:$C$111,N111),参加申込書本紙!$G$15,INDEX(他団体選手登録票!$J$12:$J$31,MATCH(N111,他団体選手登録票!$C$12:$C$31,0))),"")</f>
        <v/>
      </c>
      <c r="AV111" s="254"/>
      <c r="AW111" s="255"/>
      <c r="AX111" s="93">
        <v>4</v>
      </c>
      <c r="AY111" s="253" t="str">
        <f>IFERROR(IF(COUNTIF(参加者名簿!$C$12:$C$111,R111),参加申込書本紙!$G$15,INDEX(他団体選手登録票!$J$12:$J$31,MATCH(R111,他団体選手登録票!$C$12:$C$31,0))),"")</f>
        <v/>
      </c>
      <c r="AZ111" s="254"/>
      <c r="BA111" s="255"/>
      <c r="BB111" s="7"/>
      <c r="BC111" s="94" t="str">
        <f>IF(BB111="免除",0,IF(BB111="相手方",0,IF(BB111="当方",COUNT(F111:U111),IF(BB111="個々",COUNTIF(AL111:BA111,参加申込書本紙!$G$15),""))))</f>
        <v/>
      </c>
      <c r="BD111" s="95"/>
      <c r="BE111" s="96"/>
      <c r="BF111" s="97"/>
      <c r="BG111" s="8"/>
    </row>
    <row r="112" spans="1:59" ht="21.65" customHeight="1" thickBot="1">
      <c r="A112" s="1"/>
      <c r="B112" s="89">
        <v>92</v>
      </c>
      <c r="C112" s="140"/>
      <c r="D112" s="6"/>
      <c r="E112" s="130"/>
      <c r="F112" s="297"/>
      <c r="G112" s="298"/>
      <c r="H112" s="298"/>
      <c r="I112" s="299"/>
      <c r="J112" s="260"/>
      <c r="K112" s="258"/>
      <c r="L112" s="258"/>
      <c r="M112" s="259"/>
      <c r="N112" s="260"/>
      <c r="O112" s="258"/>
      <c r="P112" s="258"/>
      <c r="Q112" s="259"/>
      <c r="R112" s="260"/>
      <c r="S112" s="258"/>
      <c r="T112" s="258"/>
      <c r="U112" s="261"/>
      <c r="V112" s="256" t="str">
        <f>IF(F112="","",IFERROR(INDEX(参加者名簿!$F$12:$F$111,MATCH(F112,参加者名簿!$C$12:$C$111,0))&amp;"　"&amp;INDEX(参加者名簿!$H$12:$H$111,MATCH(F112,参加者名簿!$C$12:$C$111,0)),IFERROR(INDEX(他団体選手登録票!$F$12:$F$31,MATCH(F112,他団体選手登録票!$C$12:$C$31,0))&amp;"　"&amp;INDEX(他団体選手登録票!$H$12:$H$31,MATCH(F112,他団体選手登録票!$C$12:$C$31,0)),"ERROR!!")))</f>
        <v/>
      </c>
      <c r="W112" s="254"/>
      <c r="X112" s="254"/>
      <c r="Y112" s="255"/>
      <c r="Z112" s="256" t="str">
        <f>IF(J112="","",IFERROR(INDEX(参加者名簿!$F$12:$F$111,MATCH(J112,参加者名簿!$C$12:$C$111,0))&amp;"　"&amp;INDEX(参加者名簿!$H$12:$H$111,MATCH(J112,参加者名簿!$C$12:$C$111,0)),IFERROR(INDEX(他団体選手登録票!$F$12:$F$31,MATCH(J112,他団体選手登録票!$C$12:$C$31,0))&amp;"　"&amp;INDEX(他団体選手登録票!$H$12:$H$31,MATCH(J112,他団体選手登録票!$C$12:$C$31,0)),"ERROR!!")))</f>
        <v/>
      </c>
      <c r="AA112" s="254"/>
      <c r="AB112" s="254"/>
      <c r="AC112" s="255"/>
      <c r="AD112" s="256" t="str">
        <f>IF(N112="","",IFERROR(INDEX(参加者名簿!$F$12:$F$111,MATCH(N112,参加者名簿!$C$12:$C$111,0))&amp;"　"&amp;INDEX(参加者名簿!$H$12:$H$111,MATCH(N112,参加者名簿!$C$12:$C$111,0)),IFERROR(INDEX(他団体選手登録票!$F$12:$F$31,MATCH(N112,他団体選手登録票!$C$12:$C$31,0))&amp;"　"&amp;INDEX(他団体選手登録票!$H$12:$H$31,MATCH(N112,他団体選手登録票!$C$12:$C$31,0)),"ERROR!!")))</f>
        <v/>
      </c>
      <c r="AE112" s="254"/>
      <c r="AF112" s="254"/>
      <c r="AG112" s="255"/>
      <c r="AH112" s="256" t="str">
        <f>IF(R112="","",IFERROR(INDEX(参加者名簿!$F$12:$F$111,MATCH(R112,参加者名簿!$C$12:$C$111,0))&amp;"　"&amp;INDEX(参加者名簿!$H$12:$H$111,MATCH(R112,参加者名簿!$C$12:$C$111,0)),IFERROR(INDEX(他団体選手登録票!$F$12:$F$31,MATCH(R112,他団体選手登録票!$C$12:$C$31,0))&amp;"　"&amp;INDEX(他団体選手登録票!$H$12:$H$31,MATCH(R112,他団体選手登録票!$C$12:$C$31,0)),"ERROR!!")))</f>
        <v/>
      </c>
      <c r="AI112" s="254"/>
      <c r="AJ112" s="254"/>
      <c r="AK112" s="255"/>
      <c r="AL112" s="93">
        <v>1</v>
      </c>
      <c r="AM112" s="253" t="str">
        <f>IFERROR(IF(COUNTIF(参加者名簿!$C$12:$C$111,F112),参加申込書本紙!$G$15,INDEX(他団体選手登録票!$J$12:$J$31,MATCH(F112,他団体選手登録票!$C$12:$C$31,0))),"")</f>
        <v/>
      </c>
      <c r="AN112" s="254"/>
      <c r="AO112" s="255"/>
      <c r="AP112" s="93">
        <v>2</v>
      </c>
      <c r="AQ112" s="253" t="str">
        <f>IFERROR(IF(COUNTIF(参加者名簿!$C$12:$C$111,J112),参加申込書本紙!$G$15,INDEX(他団体選手登録票!$J$12:$J$31,MATCH(J112,他団体選手登録票!$C$12:$C$31,0))),"")</f>
        <v/>
      </c>
      <c r="AR112" s="254"/>
      <c r="AS112" s="255"/>
      <c r="AT112" s="93">
        <v>3</v>
      </c>
      <c r="AU112" s="253" t="str">
        <f>IFERROR(IF(COUNTIF(参加者名簿!$C$12:$C$111,N112),参加申込書本紙!$G$15,INDEX(他団体選手登録票!$J$12:$J$31,MATCH(N112,他団体選手登録票!$C$12:$C$31,0))),"")</f>
        <v/>
      </c>
      <c r="AV112" s="254"/>
      <c r="AW112" s="255"/>
      <c r="AX112" s="93">
        <v>4</v>
      </c>
      <c r="AY112" s="253" t="str">
        <f>IFERROR(IF(COUNTIF(参加者名簿!$C$12:$C$111,R112),参加申込書本紙!$G$15,INDEX(他団体選手登録票!$J$12:$J$31,MATCH(R112,他団体選手登録票!$C$12:$C$31,0))),"")</f>
        <v/>
      </c>
      <c r="AZ112" s="254"/>
      <c r="BA112" s="255"/>
      <c r="BB112" s="7"/>
      <c r="BC112" s="94" t="str">
        <f>IF(BB112="免除",0,IF(BB112="相手方",0,IF(BB112="当方",COUNT(F112:U112),IF(BB112="個々",COUNTIF(AL112:BA112,参加申込書本紙!$G$15),""))))</f>
        <v/>
      </c>
      <c r="BD112" s="95"/>
      <c r="BE112" s="96"/>
      <c r="BF112" s="97"/>
      <c r="BG112" s="8"/>
    </row>
    <row r="113" spans="1:59" ht="21.65" customHeight="1" thickBot="1">
      <c r="A113" s="1"/>
      <c r="B113" s="89">
        <v>93</v>
      </c>
      <c r="C113" s="140"/>
      <c r="D113" s="6"/>
      <c r="E113" s="130"/>
      <c r="F113" s="297"/>
      <c r="G113" s="298"/>
      <c r="H113" s="298"/>
      <c r="I113" s="299"/>
      <c r="J113" s="260"/>
      <c r="K113" s="258"/>
      <c r="L113" s="258"/>
      <c r="M113" s="259"/>
      <c r="N113" s="260"/>
      <c r="O113" s="258"/>
      <c r="P113" s="258"/>
      <c r="Q113" s="259"/>
      <c r="R113" s="260"/>
      <c r="S113" s="258"/>
      <c r="T113" s="258"/>
      <c r="U113" s="261"/>
      <c r="V113" s="256" t="str">
        <f>IF(F113="","",IFERROR(INDEX(参加者名簿!$F$12:$F$111,MATCH(F113,参加者名簿!$C$12:$C$111,0))&amp;"　"&amp;INDEX(参加者名簿!$H$12:$H$111,MATCH(F113,参加者名簿!$C$12:$C$111,0)),IFERROR(INDEX(他団体選手登録票!$F$12:$F$31,MATCH(F113,他団体選手登録票!$C$12:$C$31,0))&amp;"　"&amp;INDEX(他団体選手登録票!$H$12:$H$31,MATCH(F113,他団体選手登録票!$C$12:$C$31,0)),"ERROR!!")))</f>
        <v/>
      </c>
      <c r="W113" s="254"/>
      <c r="X113" s="254"/>
      <c r="Y113" s="255"/>
      <c r="Z113" s="256" t="str">
        <f>IF(J113="","",IFERROR(INDEX(参加者名簿!$F$12:$F$111,MATCH(J113,参加者名簿!$C$12:$C$111,0))&amp;"　"&amp;INDEX(参加者名簿!$H$12:$H$111,MATCH(J113,参加者名簿!$C$12:$C$111,0)),IFERROR(INDEX(他団体選手登録票!$F$12:$F$31,MATCH(J113,他団体選手登録票!$C$12:$C$31,0))&amp;"　"&amp;INDEX(他団体選手登録票!$H$12:$H$31,MATCH(J113,他団体選手登録票!$C$12:$C$31,0)),"ERROR!!")))</f>
        <v/>
      </c>
      <c r="AA113" s="254"/>
      <c r="AB113" s="254"/>
      <c r="AC113" s="255"/>
      <c r="AD113" s="256" t="str">
        <f>IF(N113="","",IFERROR(INDEX(参加者名簿!$F$12:$F$111,MATCH(N113,参加者名簿!$C$12:$C$111,0))&amp;"　"&amp;INDEX(参加者名簿!$H$12:$H$111,MATCH(N113,参加者名簿!$C$12:$C$111,0)),IFERROR(INDEX(他団体選手登録票!$F$12:$F$31,MATCH(N113,他団体選手登録票!$C$12:$C$31,0))&amp;"　"&amp;INDEX(他団体選手登録票!$H$12:$H$31,MATCH(N113,他団体選手登録票!$C$12:$C$31,0)),"ERROR!!")))</f>
        <v/>
      </c>
      <c r="AE113" s="254"/>
      <c r="AF113" s="254"/>
      <c r="AG113" s="255"/>
      <c r="AH113" s="256" t="str">
        <f>IF(R113="","",IFERROR(INDEX(参加者名簿!$F$12:$F$111,MATCH(R113,参加者名簿!$C$12:$C$111,0))&amp;"　"&amp;INDEX(参加者名簿!$H$12:$H$111,MATCH(R113,参加者名簿!$C$12:$C$111,0)),IFERROR(INDEX(他団体選手登録票!$F$12:$F$31,MATCH(R113,他団体選手登録票!$C$12:$C$31,0))&amp;"　"&amp;INDEX(他団体選手登録票!$H$12:$H$31,MATCH(R113,他団体選手登録票!$C$12:$C$31,0)),"ERROR!!")))</f>
        <v/>
      </c>
      <c r="AI113" s="254"/>
      <c r="AJ113" s="254"/>
      <c r="AK113" s="255"/>
      <c r="AL113" s="93">
        <v>1</v>
      </c>
      <c r="AM113" s="253" t="str">
        <f>IFERROR(IF(COUNTIF(参加者名簿!$C$12:$C$111,F113),参加申込書本紙!$G$15,INDEX(他団体選手登録票!$J$12:$J$31,MATCH(F113,他団体選手登録票!$C$12:$C$31,0))),"")</f>
        <v/>
      </c>
      <c r="AN113" s="254"/>
      <c r="AO113" s="255"/>
      <c r="AP113" s="93">
        <v>2</v>
      </c>
      <c r="AQ113" s="253" t="str">
        <f>IFERROR(IF(COUNTIF(参加者名簿!$C$12:$C$111,J113),参加申込書本紙!$G$15,INDEX(他団体選手登録票!$J$12:$J$31,MATCH(J113,他団体選手登録票!$C$12:$C$31,0))),"")</f>
        <v/>
      </c>
      <c r="AR113" s="254"/>
      <c r="AS113" s="255"/>
      <c r="AT113" s="93">
        <v>3</v>
      </c>
      <c r="AU113" s="253" t="str">
        <f>IFERROR(IF(COUNTIF(参加者名簿!$C$12:$C$111,N113),参加申込書本紙!$G$15,INDEX(他団体選手登録票!$J$12:$J$31,MATCH(N113,他団体選手登録票!$C$12:$C$31,0))),"")</f>
        <v/>
      </c>
      <c r="AV113" s="254"/>
      <c r="AW113" s="255"/>
      <c r="AX113" s="93">
        <v>4</v>
      </c>
      <c r="AY113" s="253" t="str">
        <f>IFERROR(IF(COUNTIF(参加者名簿!$C$12:$C$111,R113),参加申込書本紙!$G$15,INDEX(他団体選手登録票!$J$12:$J$31,MATCH(R113,他団体選手登録票!$C$12:$C$31,0))),"")</f>
        <v/>
      </c>
      <c r="AZ113" s="254"/>
      <c r="BA113" s="255"/>
      <c r="BB113" s="7"/>
      <c r="BC113" s="94" t="str">
        <f>IF(BB113="免除",0,IF(BB113="相手方",0,IF(BB113="当方",COUNT(F113:U113),IF(BB113="個々",COUNTIF(AL113:BA113,参加申込書本紙!$G$15),""))))</f>
        <v/>
      </c>
      <c r="BD113" s="95"/>
      <c r="BE113" s="96"/>
      <c r="BF113" s="97"/>
      <c r="BG113" s="8"/>
    </row>
    <row r="114" spans="1:59" ht="21.65" customHeight="1" thickBot="1">
      <c r="A114" s="1"/>
      <c r="B114" s="89">
        <v>94</v>
      </c>
      <c r="C114" s="140"/>
      <c r="D114" s="6"/>
      <c r="E114" s="130"/>
      <c r="F114" s="297"/>
      <c r="G114" s="298"/>
      <c r="H114" s="298"/>
      <c r="I114" s="299"/>
      <c r="J114" s="260"/>
      <c r="K114" s="258"/>
      <c r="L114" s="258"/>
      <c r="M114" s="259"/>
      <c r="N114" s="260"/>
      <c r="O114" s="258"/>
      <c r="P114" s="258"/>
      <c r="Q114" s="259"/>
      <c r="R114" s="260"/>
      <c r="S114" s="258"/>
      <c r="T114" s="258"/>
      <c r="U114" s="261"/>
      <c r="V114" s="256" t="str">
        <f>IF(F114="","",IFERROR(INDEX(参加者名簿!$F$12:$F$111,MATCH(F114,参加者名簿!$C$12:$C$111,0))&amp;"　"&amp;INDEX(参加者名簿!$H$12:$H$111,MATCH(F114,参加者名簿!$C$12:$C$111,0)),IFERROR(INDEX(他団体選手登録票!$F$12:$F$31,MATCH(F114,他団体選手登録票!$C$12:$C$31,0))&amp;"　"&amp;INDEX(他団体選手登録票!$H$12:$H$31,MATCH(F114,他団体選手登録票!$C$12:$C$31,0)),"ERROR!!")))</f>
        <v/>
      </c>
      <c r="W114" s="254"/>
      <c r="X114" s="254"/>
      <c r="Y114" s="255"/>
      <c r="Z114" s="256" t="str">
        <f>IF(J114="","",IFERROR(INDEX(参加者名簿!$F$12:$F$111,MATCH(J114,参加者名簿!$C$12:$C$111,0))&amp;"　"&amp;INDEX(参加者名簿!$H$12:$H$111,MATCH(J114,参加者名簿!$C$12:$C$111,0)),IFERROR(INDEX(他団体選手登録票!$F$12:$F$31,MATCH(J114,他団体選手登録票!$C$12:$C$31,0))&amp;"　"&amp;INDEX(他団体選手登録票!$H$12:$H$31,MATCH(J114,他団体選手登録票!$C$12:$C$31,0)),"ERROR!!")))</f>
        <v/>
      </c>
      <c r="AA114" s="254"/>
      <c r="AB114" s="254"/>
      <c r="AC114" s="255"/>
      <c r="AD114" s="256" t="str">
        <f>IF(N114="","",IFERROR(INDEX(参加者名簿!$F$12:$F$111,MATCH(N114,参加者名簿!$C$12:$C$111,0))&amp;"　"&amp;INDEX(参加者名簿!$H$12:$H$111,MATCH(N114,参加者名簿!$C$12:$C$111,0)),IFERROR(INDEX(他団体選手登録票!$F$12:$F$31,MATCH(N114,他団体選手登録票!$C$12:$C$31,0))&amp;"　"&amp;INDEX(他団体選手登録票!$H$12:$H$31,MATCH(N114,他団体選手登録票!$C$12:$C$31,0)),"ERROR!!")))</f>
        <v/>
      </c>
      <c r="AE114" s="254"/>
      <c r="AF114" s="254"/>
      <c r="AG114" s="255"/>
      <c r="AH114" s="256" t="str">
        <f>IF(R114="","",IFERROR(INDEX(参加者名簿!$F$12:$F$111,MATCH(R114,参加者名簿!$C$12:$C$111,0))&amp;"　"&amp;INDEX(参加者名簿!$H$12:$H$111,MATCH(R114,参加者名簿!$C$12:$C$111,0)),IFERROR(INDEX(他団体選手登録票!$F$12:$F$31,MATCH(R114,他団体選手登録票!$C$12:$C$31,0))&amp;"　"&amp;INDEX(他団体選手登録票!$H$12:$H$31,MATCH(R114,他団体選手登録票!$C$12:$C$31,0)),"ERROR!!")))</f>
        <v/>
      </c>
      <c r="AI114" s="254"/>
      <c r="AJ114" s="254"/>
      <c r="AK114" s="255"/>
      <c r="AL114" s="93">
        <v>1</v>
      </c>
      <c r="AM114" s="253" t="str">
        <f>IFERROR(IF(COUNTIF(参加者名簿!$C$12:$C$111,F114),参加申込書本紙!$G$15,INDEX(他団体選手登録票!$J$12:$J$31,MATCH(F114,他団体選手登録票!$C$12:$C$31,0))),"")</f>
        <v/>
      </c>
      <c r="AN114" s="254"/>
      <c r="AO114" s="255"/>
      <c r="AP114" s="93">
        <v>2</v>
      </c>
      <c r="AQ114" s="253" t="str">
        <f>IFERROR(IF(COUNTIF(参加者名簿!$C$12:$C$111,J114),参加申込書本紙!$G$15,INDEX(他団体選手登録票!$J$12:$J$31,MATCH(J114,他団体選手登録票!$C$12:$C$31,0))),"")</f>
        <v/>
      </c>
      <c r="AR114" s="254"/>
      <c r="AS114" s="255"/>
      <c r="AT114" s="93">
        <v>3</v>
      </c>
      <c r="AU114" s="253" t="str">
        <f>IFERROR(IF(COUNTIF(参加者名簿!$C$12:$C$111,N114),参加申込書本紙!$G$15,INDEX(他団体選手登録票!$J$12:$J$31,MATCH(N114,他団体選手登録票!$C$12:$C$31,0))),"")</f>
        <v/>
      </c>
      <c r="AV114" s="254"/>
      <c r="AW114" s="255"/>
      <c r="AX114" s="93">
        <v>4</v>
      </c>
      <c r="AY114" s="253" t="str">
        <f>IFERROR(IF(COUNTIF(参加者名簿!$C$12:$C$111,R114),参加申込書本紙!$G$15,INDEX(他団体選手登録票!$J$12:$J$31,MATCH(R114,他団体選手登録票!$C$12:$C$31,0))),"")</f>
        <v/>
      </c>
      <c r="AZ114" s="254"/>
      <c r="BA114" s="255"/>
      <c r="BB114" s="7"/>
      <c r="BC114" s="94" t="str">
        <f>IF(BB114="免除",0,IF(BB114="相手方",0,IF(BB114="当方",COUNT(F114:U114),IF(BB114="個々",COUNTIF(AL114:BA114,参加申込書本紙!$G$15),""))))</f>
        <v/>
      </c>
      <c r="BD114" s="95"/>
      <c r="BE114" s="96"/>
      <c r="BF114" s="97"/>
      <c r="BG114" s="8"/>
    </row>
    <row r="115" spans="1:59" ht="21.65" customHeight="1" thickBot="1">
      <c r="A115" s="1"/>
      <c r="B115" s="89">
        <v>95</v>
      </c>
      <c r="C115" s="140"/>
      <c r="D115" s="6"/>
      <c r="E115" s="130"/>
      <c r="F115" s="297"/>
      <c r="G115" s="298"/>
      <c r="H115" s="298"/>
      <c r="I115" s="299"/>
      <c r="J115" s="260"/>
      <c r="K115" s="258"/>
      <c r="L115" s="258"/>
      <c r="M115" s="259"/>
      <c r="N115" s="260"/>
      <c r="O115" s="258"/>
      <c r="P115" s="258"/>
      <c r="Q115" s="259"/>
      <c r="R115" s="260"/>
      <c r="S115" s="258"/>
      <c r="T115" s="258"/>
      <c r="U115" s="261"/>
      <c r="V115" s="256" t="str">
        <f>IF(F115="","",IFERROR(INDEX(参加者名簿!$F$12:$F$111,MATCH(F115,参加者名簿!$C$12:$C$111,0))&amp;"　"&amp;INDEX(参加者名簿!$H$12:$H$111,MATCH(F115,参加者名簿!$C$12:$C$111,0)),IFERROR(INDEX(他団体選手登録票!$F$12:$F$31,MATCH(F115,他団体選手登録票!$C$12:$C$31,0))&amp;"　"&amp;INDEX(他団体選手登録票!$H$12:$H$31,MATCH(F115,他団体選手登録票!$C$12:$C$31,0)),"ERROR!!")))</f>
        <v/>
      </c>
      <c r="W115" s="254"/>
      <c r="X115" s="254"/>
      <c r="Y115" s="255"/>
      <c r="Z115" s="256" t="str">
        <f>IF(J115="","",IFERROR(INDEX(参加者名簿!$F$12:$F$111,MATCH(J115,参加者名簿!$C$12:$C$111,0))&amp;"　"&amp;INDEX(参加者名簿!$H$12:$H$111,MATCH(J115,参加者名簿!$C$12:$C$111,0)),IFERROR(INDEX(他団体選手登録票!$F$12:$F$31,MATCH(J115,他団体選手登録票!$C$12:$C$31,0))&amp;"　"&amp;INDEX(他団体選手登録票!$H$12:$H$31,MATCH(J115,他団体選手登録票!$C$12:$C$31,0)),"ERROR!!")))</f>
        <v/>
      </c>
      <c r="AA115" s="254"/>
      <c r="AB115" s="254"/>
      <c r="AC115" s="255"/>
      <c r="AD115" s="256" t="str">
        <f>IF(N115="","",IFERROR(INDEX(参加者名簿!$F$12:$F$111,MATCH(N115,参加者名簿!$C$12:$C$111,0))&amp;"　"&amp;INDEX(参加者名簿!$H$12:$H$111,MATCH(N115,参加者名簿!$C$12:$C$111,0)),IFERROR(INDEX(他団体選手登録票!$F$12:$F$31,MATCH(N115,他団体選手登録票!$C$12:$C$31,0))&amp;"　"&amp;INDEX(他団体選手登録票!$H$12:$H$31,MATCH(N115,他団体選手登録票!$C$12:$C$31,0)),"ERROR!!")))</f>
        <v/>
      </c>
      <c r="AE115" s="254"/>
      <c r="AF115" s="254"/>
      <c r="AG115" s="255"/>
      <c r="AH115" s="256" t="str">
        <f>IF(R115="","",IFERROR(INDEX(参加者名簿!$F$12:$F$111,MATCH(R115,参加者名簿!$C$12:$C$111,0))&amp;"　"&amp;INDEX(参加者名簿!$H$12:$H$111,MATCH(R115,参加者名簿!$C$12:$C$111,0)),IFERROR(INDEX(他団体選手登録票!$F$12:$F$31,MATCH(R115,他団体選手登録票!$C$12:$C$31,0))&amp;"　"&amp;INDEX(他団体選手登録票!$H$12:$H$31,MATCH(R115,他団体選手登録票!$C$12:$C$31,0)),"ERROR!!")))</f>
        <v/>
      </c>
      <c r="AI115" s="254"/>
      <c r="AJ115" s="254"/>
      <c r="AK115" s="255"/>
      <c r="AL115" s="93">
        <v>1</v>
      </c>
      <c r="AM115" s="253" t="str">
        <f>IFERROR(IF(COUNTIF(参加者名簿!$C$12:$C$111,F115),参加申込書本紙!$G$15,INDEX(他団体選手登録票!$J$12:$J$31,MATCH(F115,他団体選手登録票!$C$12:$C$31,0))),"")</f>
        <v/>
      </c>
      <c r="AN115" s="254"/>
      <c r="AO115" s="255"/>
      <c r="AP115" s="93">
        <v>2</v>
      </c>
      <c r="AQ115" s="253" t="str">
        <f>IFERROR(IF(COUNTIF(参加者名簿!$C$12:$C$111,J115),参加申込書本紙!$G$15,INDEX(他団体選手登録票!$J$12:$J$31,MATCH(J115,他団体選手登録票!$C$12:$C$31,0))),"")</f>
        <v/>
      </c>
      <c r="AR115" s="254"/>
      <c r="AS115" s="255"/>
      <c r="AT115" s="93">
        <v>3</v>
      </c>
      <c r="AU115" s="253" t="str">
        <f>IFERROR(IF(COUNTIF(参加者名簿!$C$12:$C$111,N115),参加申込書本紙!$G$15,INDEX(他団体選手登録票!$J$12:$J$31,MATCH(N115,他団体選手登録票!$C$12:$C$31,0))),"")</f>
        <v/>
      </c>
      <c r="AV115" s="254"/>
      <c r="AW115" s="255"/>
      <c r="AX115" s="93">
        <v>4</v>
      </c>
      <c r="AY115" s="253" t="str">
        <f>IFERROR(IF(COUNTIF(参加者名簿!$C$12:$C$111,R115),参加申込書本紙!$G$15,INDEX(他団体選手登録票!$J$12:$J$31,MATCH(R115,他団体選手登録票!$C$12:$C$31,0))),"")</f>
        <v/>
      </c>
      <c r="AZ115" s="254"/>
      <c r="BA115" s="255"/>
      <c r="BB115" s="7"/>
      <c r="BC115" s="94" t="str">
        <f>IF(BB115="免除",0,IF(BB115="相手方",0,IF(BB115="当方",COUNT(F115:U115),IF(BB115="個々",COUNTIF(AL115:BA115,参加申込書本紙!$G$15),""))))</f>
        <v/>
      </c>
      <c r="BD115" s="95"/>
      <c r="BE115" s="96"/>
      <c r="BF115" s="97"/>
      <c r="BG115" s="8"/>
    </row>
    <row r="116" spans="1:59" ht="21.65" customHeight="1" thickBot="1">
      <c r="A116" s="1"/>
      <c r="B116" s="89">
        <v>96</v>
      </c>
      <c r="C116" s="140"/>
      <c r="D116" s="6"/>
      <c r="E116" s="130"/>
      <c r="F116" s="297"/>
      <c r="G116" s="298"/>
      <c r="H116" s="298"/>
      <c r="I116" s="299"/>
      <c r="J116" s="260"/>
      <c r="K116" s="258"/>
      <c r="L116" s="258"/>
      <c r="M116" s="259"/>
      <c r="N116" s="260"/>
      <c r="O116" s="258"/>
      <c r="P116" s="258"/>
      <c r="Q116" s="259"/>
      <c r="R116" s="260"/>
      <c r="S116" s="258"/>
      <c r="T116" s="258"/>
      <c r="U116" s="261"/>
      <c r="V116" s="256" t="str">
        <f>IF(F116="","",IFERROR(INDEX(参加者名簿!$F$12:$F$111,MATCH(F116,参加者名簿!$C$12:$C$111,0))&amp;"　"&amp;INDEX(参加者名簿!$H$12:$H$111,MATCH(F116,参加者名簿!$C$12:$C$111,0)),IFERROR(INDEX(他団体選手登録票!$F$12:$F$31,MATCH(F116,他団体選手登録票!$C$12:$C$31,0))&amp;"　"&amp;INDEX(他団体選手登録票!$H$12:$H$31,MATCH(F116,他団体選手登録票!$C$12:$C$31,0)),"ERROR!!")))</f>
        <v/>
      </c>
      <c r="W116" s="254"/>
      <c r="X116" s="254"/>
      <c r="Y116" s="255"/>
      <c r="Z116" s="256" t="str">
        <f>IF(J116="","",IFERROR(INDEX(参加者名簿!$F$12:$F$111,MATCH(J116,参加者名簿!$C$12:$C$111,0))&amp;"　"&amp;INDEX(参加者名簿!$H$12:$H$111,MATCH(J116,参加者名簿!$C$12:$C$111,0)),IFERROR(INDEX(他団体選手登録票!$F$12:$F$31,MATCH(J116,他団体選手登録票!$C$12:$C$31,0))&amp;"　"&amp;INDEX(他団体選手登録票!$H$12:$H$31,MATCH(J116,他団体選手登録票!$C$12:$C$31,0)),"ERROR!!")))</f>
        <v/>
      </c>
      <c r="AA116" s="254"/>
      <c r="AB116" s="254"/>
      <c r="AC116" s="255"/>
      <c r="AD116" s="256" t="str">
        <f>IF(N116="","",IFERROR(INDEX(参加者名簿!$F$12:$F$111,MATCH(N116,参加者名簿!$C$12:$C$111,0))&amp;"　"&amp;INDEX(参加者名簿!$H$12:$H$111,MATCH(N116,参加者名簿!$C$12:$C$111,0)),IFERROR(INDEX(他団体選手登録票!$F$12:$F$31,MATCH(N116,他団体選手登録票!$C$12:$C$31,0))&amp;"　"&amp;INDEX(他団体選手登録票!$H$12:$H$31,MATCH(N116,他団体選手登録票!$C$12:$C$31,0)),"ERROR!!")))</f>
        <v/>
      </c>
      <c r="AE116" s="254"/>
      <c r="AF116" s="254"/>
      <c r="AG116" s="255"/>
      <c r="AH116" s="256" t="str">
        <f>IF(R116="","",IFERROR(INDEX(参加者名簿!$F$12:$F$111,MATCH(R116,参加者名簿!$C$12:$C$111,0))&amp;"　"&amp;INDEX(参加者名簿!$H$12:$H$111,MATCH(R116,参加者名簿!$C$12:$C$111,0)),IFERROR(INDEX(他団体選手登録票!$F$12:$F$31,MATCH(R116,他団体選手登録票!$C$12:$C$31,0))&amp;"　"&amp;INDEX(他団体選手登録票!$H$12:$H$31,MATCH(R116,他団体選手登録票!$C$12:$C$31,0)),"ERROR!!")))</f>
        <v/>
      </c>
      <c r="AI116" s="254"/>
      <c r="AJ116" s="254"/>
      <c r="AK116" s="255"/>
      <c r="AL116" s="93">
        <v>1</v>
      </c>
      <c r="AM116" s="253" t="str">
        <f>IFERROR(IF(COUNTIF(参加者名簿!$C$12:$C$111,F116),参加申込書本紙!$G$15,INDEX(他団体選手登録票!$J$12:$J$31,MATCH(F116,他団体選手登録票!$C$12:$C$31,0))),"")</f>
        <v/>
      </c>
      <c r="AN116" s="254"/>
      <c r="AO116" s="255"/>
      <c r="AP116" s="93">
        <v>2</v>
      </c>
      <c r="AQ116" s="253" t="str">
        <f>IFERROR(IF(COUNTIF(参加者名簿!$C$12:$C$111,J116),参加申込書本紙!$G$15,INDEX(他団体選手登録票!$J$12:$J$31,MATCH(J116,他団体選手登録票!$C$12:$C$31,0))),"")</f>
        <v/>
      </c>
      <c r="AR116" s="254"/>
      <c r="AS116" s="255"/>
      <c r="AT116" s="93">
        <v>3</v>
      </c>
      <c r="AU116" s="253" t="str">
        <f>IFERROR(IF(COUNTIF(参加者名簿!$C$12:$C$111,N116),参加申込書本紙!$G$15,INDEX(他団体選手登録票!$J$12:$J$31,MATCH(N116,他団体選手登録票!$C$12:$C$31,0))),"")</f>
        <v/>
      </c>
      <c r="AV116" s="254"/>
      <c r="AW116" s="255"/>
      <c r="AX116" s="93">
        <v>4</v>
      </c>
      <c r="AY116" s="253" t="str">
        <f>IFERROR(IF(COUNTIF(参加者名簿!$C$12:$C$111,R116),参加申込書本紙!$G$15,INDEX(他団体選手登録票!$J$12:$J$31,MATCH(R116,他団体選手登録票!$C$12:$C$31,0))),"")</f>
        <v/>
      </c>
      <c r="AZ116" s="254"/>
      <c r="BA116" s="255"/>
      <c r="BB116" s="7"/>
      <c r="BC116" s="94" t="str">
        <f>IF(BB116="免除",0,IF(BB116="相手方",0,IF(BB116="当方",COUNT(F116:U116),IF(BB116="個々",COUNTIF(AL116:BA116,参加申込書本紙!$G$15),""))))</f>
        <v/>
      </c>
      <c r="BD116" s="95"/>
      <c r="BE116" s="96"/>
      <c r="BF116" s="97"/>
      <c r="BG116" s="8"/>
    </row>
    <row r="117" spans="1:59" ht="21.65" customHeight="1" thickBot="1">
      <c r="A117" s="1"/>
      <c r="B117" s="89">
        <v>97</v>
      </c>
      <c r="C117" s="140"/>
      <c r="D117" s="6"/>
      <c r="E117" s="130"/>
      <c r="F117" s="297"/>
      <c r="G117" s="298"/>
      <c r="H117" s="298"/>
      <c r="I117" s="299"/>
      <c r="J117" s="260"/>
      <c r="K117" s="258"/>
      <c r="L117" s="258"/>
      <c r="M117" s="259"/>
      <c r="N117" s="260"/>
      <c r="O117" s="258"/>
      <c r="P117" s="258"/>
      <c r="Q117" s="259"/>
      <c r="R117" s="260"/>
      <c r="S117" s="258"/>
      <c r="T117" s="258"/>
      <c r="U117" s="261"/>
      <c r="V117" s="256" t="str">
        <f>IF(F117="","",IFERROR(INDEX(参加者名簿!$F$12:$F$111,MATCH(F117,参加者名簿!$C$12:$C$111,0))&amp;"　"&amp;INDEX(参加者名簿!$H$12:$H$111,MATCH(F117,参加者名簿!$C$12:$C$111,0)),IFERROR(INDEX(他団体選手登録票!$F$12:$F$31,MATCH(F117,他団体選手登録票!$C$12:$C$31,0))&amp;"　"&amp;INDEX(他団体選手登録票!$H$12:$H$31,MATCH(F117,他団体選手登録票!$C$12:$C$31,0)),"ERROR!!")))</f>
        <v/>
      </c>
      <c r="W117" s="254"/>
      <c r="X117" s="254"/>
      <c r="Y117" s="255"/>
      <c r="Z117" s="256" t="str">
        <f>IF(J117="","",IFERROR(INDEX(参加者名簿!$F$12:$F$111,MATCH(J117,参加者名簿!$C$12:$C$111,0))&amp;"　"&amp;INDEX(参加者名簿!$H$12:$H$111,MATCH(J117,参加者名簿!$C$12:$C$111,0)),IFERROR(INDEX(他団体選手登録票!$F$12:$F$31,MATCH(J117,他団体選手登録票!$C$12:$C$31,0))&amp;"　"&amp;INDEX(他団体選手登録票!$H$12:$H$31,MATCH(J117,他団体選手登録票!$C$12:$C$31,0)),"ERROR!!")))</f>
        <v/>
      </c>
      <c r="AA117" s="254"/>
      <c r="AB117" s="254"/>
      <c r="AC117" s="255"/>
      <c r="AD117" s="256" t="str">
        <f>IF(N117="","",IFERROR(INDEX(参加者名簿!$F$12:$F$111,MATCH(N117,参加者名簿!$C$12:$C$111,0))&amp;"　"&amp;INDEX(参加者名簿!$H$12:$H$111,MATCH(N117,参加者名簿!$C$12:$C$111,0)),IFERROR(INDEX(他団体選手登録票!$F$12:$F$31,MATCH(N117,他団体選手登録票!$C$12:$C$31,0))&amp;"　"&amp;INDEX(他団体選手登録票!$H$12:$H$31,MATCH(N117,他団体選手登録票!$C$12:$C$31,0)),"ERROR!!")))</f>
        <v/>
      </c>
      <c r="AE117" s="254"/>
      <c r="AF117" s="254"/>
      <c r="AG117" s="255"/>
      <c r="AH117" s="256" t="str">
        <f>IF(R117="","",IFERROR(INDEX(参加者名簿!$F$12:$F$111,MATCH(R117,参加者名簿!$C$12:$C$111,0))&amp;"　"&amp;INDEX(参加者名簿!$H$12:$H$111,MATCH(R117,参加者名簿!$C$12:$C$111,0)),IFERROR(INDEX(他団体選手登録票!$F$12:$F$31,MATCH(R117,他団体選手登録票!$C$12:$C$31,0))&amp;"　"&amp;INDEX(他団体選手登録票!$H$12:$H$31,MATCH(R117,他団体選手登録票!$C$12:$C$31,0)),"ERROR!!")))</f>
        <v/>
      </c>
      <c r="AI117" s="254"/>
      <c r="AJ117" s="254"/>
      <c r="AK117" s="255"/>
      <c r="AL117" s="93">
        <v>1</v>
      </c>
      <c r="AM117" s="253" t="str">
        <f>IFERROR(IF(COUNTIF(参加者名簿!$C$12:$C$111,F117),参加申込書本紙!$G$15,INDEX(他団体選手登録票!$J$12:$J$31,MATCH(F117,他団体選手登録票!$C$12:$C$31,0))),"")</f>
        <v/>
      </c>
      <c r="AN117" s="254"/>
      <c r="AO117" s="255"/>
      <c r="AP117" s="93">
        <v>2</v>
      </c>
      <c r="AQ117" s="253" t="str">
        <f>IFERROR(IF(COUNTIF(参加者名簿!$C$12:$C$111,J117),参加申込書本紙!$G$15,INDEX(他団体選手登録票!$J$12:$J$31,MATCH(J117,他団体選手登録票!$C$12:$C$31,0))),"")</f>
        <v/>
      </c>
      <c r="AR117" s="254"/>
      <c r="AS117" s="255"/>
      <c r="AT117" s="93">
        <v>3</v>
      </c>
      <c r="AU117" s="253" t="str">
        <f>IFERROR(IF(COUNTIF(参加者名簿!$C$12:$C$111,N117),参加申込書本紙!$G$15,INDEX(他団体選手登録票!$J$12:$J$31,MATCH(N117,他団体選手登録票!$C$12:$C$31,0))),"")</f>
        <v/>
      </c>
      <c r="AV117" s="254"/>
      <c r="AW117" s="255"/>
      <c r="AX117" s="93">
        <v>4</v>
      </c>
      <c r="AY117" s="253" t="str">
        <f>IFERROR(IF(COUNTIF(参加者名簿!$C$12:$C$111,R117),参加申込書本紙!$G$15,INDEX(他団体選手登録票!$J$12:$J$31,MATCH(R117,他団体選手登録票!$C$12:$C$31,0))),"")</f>
        <v/>
      </c>
      <c r="AZ117" s="254"/>
      <c r="BA117" s="255"/>
      <c r="BB117" s="7"/>
      <c r="BC117" s="94" t="str">
        <f>IF(BB117="免除",0,IF(BB117="相手方",0,IF(BB117="当方",COUNT(F117:U117),IF(BB117="個々",COUNTIF(AL117:BA117,参加申込書本紙!$G$15),""))))</f>
        <v/>
      </c>
      <c r="BD117" s="95"/>
      <c r="BE117" s="96"/>
      <c r="BF117" s="97"/>
      <c r="BG117" s="8"/>
    </row>
    <row r="118" spans="1:59" ht="21.65" customHeight="1" thickBot="1">
      <c r="A118" s="1"/>
      <c r="B118" s="89">
        <v>98</v>
      </c>
      <c r="C118" s="140"/>
      <c r="D118" s="6"/>
      <c r="E118" s="130"/>
      <c r="F118" s="297"/>
      <c r="G118" s="298"/>
      <c r="H118" s="298"/>
      <c r="I118" s="299"/>
      <c r="J118" s="260"/>
      <c r="K118" s="258"/>
      <c r="L118" s="258"/>
      <c r="M118" s="259"/>
      <c r="N118" s="260"/>
      <c r="O118" s="258"/>
      <c r="P118" s="258"/>
      <c r="Q118" s="259"/>
      <c r="R118" s="260"/>
      <c r="S118" s="258"/>
      <c r="T118" s="258"/>
      <c r="U118" s="261"/>
      <c r="V118" s="256" t="str">
        <f>IF(F118="","",IFERROR(INDEX(参加者名簿!$F$12:$F$111,MATCH(F118,参加者名簿!$C$12:$C$111,0))&amp;"　"&amp;INDEX(参加者名簿!$H$12:$H$111,MATCH(F118,参加者名簿!$C$12:$C$111,0)),IFERROR(INDEX(他団体選手登録票!$F$12:$F$31,MATCH(F118,他団体選手登録票!$C$12:$C$31,0))&amp;"　"&amp;INDEX(他団体選手登録票!$H$12:$H$31,MATCH(F118,他団体選手登録票!$C$12:$C$31,0)),"ERROR!!")))</f>
        <v/>
      </c>
      <c r="W118" s="254"/>
      <c r="X118" s="254"/>
      <c r="Y118" s="255"/>
      <c r="Z118" s="256" t="str">
        <f>IF(J118="","",IFERROR(INDEX(参加者名簿!$F$12:$F$111,MATCH(J118,参加者名簿!$C$12:$C$111,0))&amp;"　"&amp;INDEX(参加者名簿!$H$12:$H$111,MATCH(J118,参加者名簿!$C$12:$C$111,0)),IFERROR(INDEX(他団体選手登録票!$F$12:$F$31,MATCH(J118,他団体選手登録票!$C$12:$C$31,0))&amp;"　"&amp;INDEX(他団体選手登録票!$H$12:$H$31,MATCH(J118,他団体選手登録票!$C$12:$C$31,0)),"ERROR!!")))</f>
        <v/>
      </c>
      <c r="AA118" s="254"/>
      <c r="AB118" s="254"/>
      <c r="AC118" s="255"/>
      <c r="AD118" s="256" t="str">
        <f>IF(N118="","",IFERROR(INDEX(参加者名簿!$F$12:$F$111,MATCH(N118,参加者名簿!$C$12:$C$111,0))&amp;"　"&amp;INDEX(参加者名簿!$H$12:$H$111,MATCH(N118,参加者名簿!$C$12:$C$111,0)),IFERROR(INDEX(他団体選手登録票!$F$12:$F$31,MATCH(N118,他団体選手登録票!$C$12:$C$31,0))&amp;"　"&amp;INDEX(他団体選手登録票!$H$12:$H$31,MATCH(N118,他団体選手登録票!$C$12:$C$31,0)),"ERROR!!")))</f>
        <v/>
      </c>
      <c r="AE118" s="254"/>
      <c r="AF118" s="254"/>
      <c r="AG118" s="255"/>
      <c r="AH118" s="256" t="str">
        <f>IF(R118="","",IFERROR(INDEX(参加者名簿!$F$12:$F$111,MATCH(R118,参加者名簿!$C$12:$C$111,0))&amp;"　"&amp;INDEX(参加者名簿!$H$12:$H$111,MATCH(R118,参加者名簿!$C$12:$C$111,0)),IFERROR(INDEX(他団体選手登録票!$F$12:$F$31,MATCH(R118,他団体選手登録票!$C$12:$C$31,0))&amp;"　"&amp;INDEX(他団体選手登録票!$H$12:$H$31,MATCH(R118,他団体選手登録票!$C$12:$C$31,0)),"ERROR!!")))</f>
        <v/>
      </c>
      <c r="AI118" s="254"/>
      <c r="AJ118" s="254"/>
      <c r="AK118" s="255"/>
      <c r="AL118" s="93">
        <v>1</v>
      </c>
      <c r="AM118" s="253" t="str">
        <f>IFERROR(IF(COUNTIF(参加者名簿!$C$12:$C$111,F118),参加申込書本紙!$G$15,INDEX(他団体選手登録票!$J$12:$J$31,MATCH(F118,他団体選手登録票!$C$12:$C$31,0))),"")</f>
        <v/>
      </c>
      <c r="AN118" s="254"/>
      <c r="AO118" s="255"/>
      <c r="AP118" s="93">
        <v>2</v>
      </c>
      <c r="AQ118" s="253" t="str">
        <f>IFERROR(IF(COUNTIF(参加者名簿!$C$12:$C$111,J118),参加申込書本紙!$G$15,INDEX(他団体選手登録票!$J$12:$J$31,MATCH(J118,他団体選手登録票!$C$12:$C$31,0))),"")</f>
        <v/>
      </c>
      <c r="AR118" s="254"/>
      <c r="AS118" s="255"/>
      <c r="AT118" s="93">
        <v>3</v>
      </c>
      <c r="AU118" s="253" t="str">
        <f>IFERROR(IF(COUNTIF(参加者名簿!$C$12:$C$111,N118),参加申込書本紙!$G$15,INDEX(他団体選手登録票!$J$12:$J$31,MATCH(N118,他団体選手登録票!$C$12:$C$31,0))),"")</f>
        <v/>
      </c>
      <c r="AV118" s="254"/>
      <c r="AW118" s="255"/>
      <c r="AX118" s="93">
        <v>4</v>
      </c>
      <c r="AY118" s="253" t="str">
        <f>IFERROR(IF(COUNTIF(参加者名簿!$C$12:$C$111,R118),参加申込書本紙!$G$15,INDEX(他団体選手登録票!$J$12:$J$31,MATCH(R118,他団体選手登録票!$C$12:$C$31,0))),"")</f>
        <v/>
      </c>
      <c r="AZ118" s="254"/>
      <c r="BA118" s="255"/>
      <c r="BB118" s="7"/>
      <c r="BC118" s="94" t="str">
        <f>IF(BB118="免除",0,IF(BB118="相手方",0,IF(BB118="当方",COUNT(F118:U118),IF(BB118="個々",COUNTIF(AL118:BA118,参加申込書本紙!$G$15),""))))</f>
        <v/>
      </c>
      <c r="BD118" s="95"/>
      <c r="BE118" s="96"/>
      <c r="BF118" s="97"/>
      <c r="BG118" s="8"/>
    </row>
    <row r="119" spans="1:59" ht="21.65" customHeight="1" thickBot="1">
      <c r="A119" s="1"/>
      <c r="B119" s="89">
        <v>99</v>
      </c>
      <c r="C119" s="140"/>
      <c r="D119" s="6"/>
      <c r="E119" s="130"/>
      <c r="F119" s="297"/>
      <c r="G119" s="298"/>
      <c r="H119" s="298"/>
      <c r="I119" s="299"/>
      <c r="J119" s="260"/>
      <c r="K119" s="258"/>
      <c r="L119" s="258"/>
      <c r="M119" s="259"/>
      <c r="N119" s="260"/>
      <c r="O119" s="258"/>
      <c r="P119" s="258"/>
      <c r="Q119" s="259"/>
      <c r="R119" s="260"/>
      <c r="S119" s="258"/>
      <c r="T119" s="258"/>
      <c r="U119" s="261"/>
      <c r="V119" s="256" t="str">
        <f>IF(F119="","",IFERROR(INDEX(参加者名簿!$F$12:$F$111,MATCH(F119,参加者名簿!$C$12:$C$111,0))&amp;"　"&amp;INDEX(参加者名簿!$H$12:$H$111,MATCH(F119,参加者名簿!$C$12:$C$111,0)),IFERROR(INDEX(他団体選手登録票!$F$12:$F$31,MATCH(F119,他団体選手登録票!$C$12:$C$31,0))&amp;"　"&amp;INDEX(他団体選手登録票!$H$12:$H$31,MATCH(F119,他団体選手登録票!$C$12:$C$31,0)),"ERROR!!")))</f>
        <v/>
      </c>
      <c r="W119" s="254"/>
      <c r="X119" s="254"/>
      <c r="Y119" s="255"/>
      <c r="Z119" s="256" t="str">
        <f>IF(J119="","",IFERROR(INDEX(参加者名簿!$F$12:$F$111,MATCH(J119,参加者名簿!$C$12:$C$111,0))&amp;"　"&amp;INDEX(参加者名簿!$H$12:$H$111,MATCH(J119,参加者名簿!$C$12:$C$111,0)),IFERROR(INDEX(他団体選手登録票!$F$12:$F$31,MATCH(J119,他団体選手登録票!$C$12:$C$31,0))&amp;"　"&amp;INDEX(他団体選手登録票!$H$12:$H$31,MATCH(J119,他団体選手登録票!$C$12:$C$31,0)),"ERROR!!")))</f>
        <v/>
      </c>
      <c r="AA119" s="254"/>
      <c r="AB119" s="254"/>
      <c r="AC119" s="255"/>
      <c r="AD119" s="256" t="str">
        <f>IF(N119="","",IFERROR(INDEX(参加者名簿!$F$12:$F$111,MATCH(N119,参加者名簿!$C$12:$C$111,0))&amp;"　"&amp;INDEX(参加者名簿!$H$12:$H$111,MATCH(N119,参加者名簿!$C$12:$C$111,0)),IFERROR(INDEX(他団体選手登録票!$F$12:$F$31,MATCH(N119,他団体選手登録票!$C$12:$C$31,0))&amp;"　"&amp;INDEX(他団体選手登録票!$H$12:$H$31,MATCH(N119,他団体選手登録票!$C$12:$C$31,0)),"ERROR!!")))</f>
        <v/>
      </c>
      <c r="AE119" s="254"/>
      <c r="AF119" s="254"/>
      <c r="AG119" s="255"/>
      <c r="AH119" s="256" t="str">
        <f>IF(R119="","",IFERROR(INDEX(参加者名簿!$F$12:$F$111,MATCH(R119,参加者名簿!$C$12:$C$111,0))&amp;"　"&amp;INDEX(参加者名簿!$H$12:$H$111,MATCH(R119,参加者名簿!$C$12:$C$111,0)),IFERROR(INDEX(他団体選手登録票!$F$12:$F$31,MATCH(R119,他団体選手登録票!$C$12:$C$31,0))&amp;"　"&amp;INDEX(他団体選手登録票!$H$12:$H$31,MATCH(R119,他団体選手登録票!$C$12:$C$31,0)),"ERROR!!")))</f>
        <v/>
      </c>
      <c r="AI119" s="254"/>
      <c r="AJ119" s="254"/>
      <c r="AK119" s="255"/>
      <c r="AL119" s="93">
        <v>1</v>
      </c>
      <c r="AM119" s="253" t="str">
        <f>IFERROR(IF(COUNTIF(参加者名簿!$C$12:$C$111,F119),参加申込書本紙!$G$15,INDEX(他団体選手登録票!$J$12:$J$31,MATCH(F119,他団体選手登録票!$C$12:$C$31,0))),"")</f>
        <v/>
      </c>
      <c r="AN119" s="254"/>
      <c r="AO119" s="255"/>
      <c r="AP119" s="93">
        <v>2</v>
      </c>
      <c r="AQ119" s="253" t="str">
        <f>IFERROR(IF(COUNTIF(参加者名簿!$C$12:$C$111,J119),参加申込書本紙!$G$15,INDEX(他団体選手登録票!$J$12:$J$31,MATCH(J119,他団体選手登録票!$C$12:$C$31,0))),"")</f>
        <v/>
      </c>
      <c r="AR119" s="254"/>
      <c r="AS119" s="255"/>
      <c r="AT119" s="93">
        <v>3</v>
      </c>
      <c r="AU119" s="253" t="str">
        <f>IFERROR(IF(COUNTIF(参加者名簿!$C$12:$C$111,N119),参加申込書本紙!$G$15,INDEX(他団体選手登録票!$J$12:$J$31,MATCH(N119,他団体選手登録票!$C$12:$C$31,0))),"")</f>
        <v/>
      </c>
      <c r="AV119" s="254"/>
      <c r="AW119" s="255"/>
      <c r="AX119" s="93">
        <v>4</v>
      </c>
      <c r="AY119" s="253" t="str">
        <f>IFERROR(IF(COUNTIF(参加者名簿!$C$12:$C$111,R119),参加申込書本紙!$G$15,INDEX(他団体選手登録票!$J$12:$J$31,MATCH(R119,他団体選手登録票!$C$12:$C$31,0))),"")</f>
        <v/>
      </c>
      <c r="AZ119" s="254"/>
      <c r="BA119" s="255"/>
      <c r="BB119" s="7"/>
      <c r="BC119" s="94" t="str">
        <f>IF(BB119="免除",0,IF(BB119="相手方",0,IF(BB119="当方",COUNT(F119:U119),IF(BB119="個々",COUNTIF(AL119:BA119,参加申込書本紙!$G$15),""))))</f>
        <v/>
      </c>
      <c r="BD119" s="95"/>
      <c r="BE119" s="96"/>
      <c r="BF119" s="97"/>
      <c r="BG119" s="8"/>
    </row>
    <row r="120" spans="1:59" ht="21.65" customHeight="1" thickBot="1">
      <c r="A120" s="1"/>
      <c r="B120" s="89">
        <v>100</v>
      </c>
      <c r="C120" s="140"/>
      <c r="D120" s="6"/>
      <c r="E120" s="130"/>
      <c r="F120" s="297"/>
      <c r="G120" s="298"/>
      <c r="H120" s="298"/>
      <c r="I120" s="299"/>
      <c r="J120" s="260"/>
      <c r="K120" s="258"/>
      <c r="L120" s="258"/>
      <c r="M120" s="259"/>
      <c r="N120" s="260"/>
      <c r="O120" s="258"/>
      <c r="P120" s="258"/>
      <c r="Q120" s="259"/>
      <c r="R120" s="260"/>
      <c r="S120" s="258"/>
      <c r="T120" s="258"/>
      <c r="U120" s="261"/>
      <c r="V120" s="256" t="str">
        <f>IF(F120="","",IFERROR(INDEX(参加者名簿!$F$12:$F$111,MATCH(F120,参加者名簿!$C$12:$C$111,0))&amp;"　"&amp;INDEX(参加者名簿!$H$12:$H$111,MATCH(F120,参加者名簿!$C$12:$C$111,0)),IFERROR(INDEX(他団体選手登録票!$F$12:$F$31,MATCH(F120,他団体選手登録票!$C$12:$C$31,0))&amp;"　"&amp;INDEX(他団体選手登録票!$H$12:$H$31,MATCH(F120,他団体選手登録票!$C$12:$C$31,0)),"ERROR!!")))</f>
        <v/>
      </c>
      <c r="W120" s="254"/>
      <c r="X120" s="254"/>
      <c r="Y120" s="255"/>
      <c r="Z120" s="256" t="str">
        <f>IF(J120="","",IFERROR(INDEX(参加者名簿!$F$12:$F$111,MATCH(J120,参加者名簿!$C$12:$C$111,0))&amp;"　"&amp;INDEX(参加者名簿!$H$12:$H$111,MATCH(J120,参加者名簿!$C$12:$C$111,0)),IFERROR(INDEX(他団体選手登録票!$F$12:$F$31,MATCH(J120,他団体選手登録票!$C$12:$C$31,0))&amp;"　"&amp;INDEX(他団体選手登録票!$H$12:$H$31,MATCH(J120,他団体選手登録票!$C$12:$C$31,0)),"ERROR!!")))</f>
        <v/>
      </c>
      <c r="AA120" s="254"/>
      <c r="AB120" s="254"/>
      <c r="AC120" s="255"/>
      <c r="AD120" s="256" t="str">
        <f>IF(N120="","",IFERROR(INDEX(参加者名簿!$F$12:$F$111,MATCH(N120,参加者名簿!$C$12:$C$111,0))&amp;"　"&amp;INDEX(参加者名簿!$H$12:$H$111,MATCH(N120,参加者名簿!$C$12:$C$111,0)),IFERROR(INDEX(他団体選手登録票!$F$12:$F$31,MATCH(N120,他団体選手登録票!$C$12:$C$31,0))&amp;"　"&amp;INDEX(他団体選手登録票!$H$12:$H$31,MATCH(N120,他団体選手登録票!$C$12:$C$31,0)),"ERROR!!")))</f>
        <v/>
      </c>
      <c r="AE120" s="254"/>
      <c r="AF120" s="254"/>
      <c r="AG120" s="255"/>
      <c r="AH120" s="256" t="str">
        <f>IF(R120="","",IFERROR(INDEX(参加者名簿!$F$12:$F$111,MATCH(R120,参加者名簿!$C$12:$C$111,0))&amp;"　"&amp;INDEX(参加者名簿!$H$12:$H$111,MATCH(R120,参加者名簿!$C$12:$C$111,0)),IFERROR(INDEX(他団体選手登録票!$F$12:$F$31,MATCH(R120,他団体選手登録票!$C$12:$C$31,0))&amp;"　"&amp;INDEX(他団体選手登録票!$H$12:$H$31,MATCH(R120,他団体選手登録票!$C$12:$C$31,0)),"ERROR!!")))</f>
        <v/>
      </c>
      <c r="AI120" s="254"/>
      <c r="AJ120" s="254"/>
      <c r="AK120" s="255"/>
      <c r="AL120" s="93">
        <v>1</v>
      </c>
      <c r="AM120" s="253" t="str">
        <f>IFERROR(IF(COUNTIF(参加者名簿!$C$12:$C$111,F120),参加申込書本紙!$G$15,INDEX(他団体選手登録票!$J$12:$J$31,MATCH(F120,他団体選手登録票!$C$12:$C$31,0))),"")</f>
        <v/>
      </c>
      <c r="AN120" s="254"/>
      <c r="AO120" s="255"/>
      <c r="AP120" s="93">
        <v>2</v>
      </c>
      <c r="AQ120" s="253" t="str">
        <f>IFERROR(IF(COUNTIF(参加者名簿!$C$12:$C$111,J120),参加申込書本紙!$G$15,INDEX(他団体選手登録票!$J$12:$J$31,MATCH(J120,他団体選手登録票!$C$12:$C$31,0))),"")</f>
        <v/>
      </c>
      <c r="AR120" s="254"/>
      <c r="AS120" s="255"/>
      <c r="AT120" s="93">
        <v>3</v>
      </c>
      <c r="AU120" s="253" t="str">
        <f>IFERROR(IF(COUNTIF(参加者名簿!$C$12:$C$111,N120),参加申込書本紙!$G$15,INDEX(他団体選手登録票!$J$12:$J$31,MATCH(N120,他団体選手登録票!$C$12:$C$31,0))),"")</f>
        <v/>
      </c>
      <c r="AV120" s="254"/>
      <c r="AW120" s="255"/>
      <c r="AX120" s="93">
        <v>4</v>
      </c>
      <c r="AY120" s="253" t="str">
        <f>IFERROR(IF(COUNTIF(参加者名簿!$C$12:$C$111,R120),参加申込書本紙!$G$15,INDEX(他団体選手登録票!$J$12:$J$31,MATCH(R120,他団体選手登録票!$C$12:$C$31,0))),"")</f>
        <v/>
      </c>
      <c r="AZ120" s="254"/>
      <c r="BA120" s="255"/>
      <c r="BB120" s="7"/>
      <c r="BC120" s="94" t="str">
        <f>IF(BB120="免除",0,IF(BB120="相手方",0,IF(BB120="当方",COUNT(F120:U120),IF(BB120="個々",COUNTIF(AL120:BA120,参加申込書本紙!$G$15),""))))</f>
        <v/>
      </c>
      <c r="BD120" s="95"/>
      <c r="BE120" s="96"/>
      <c r="BF120" s="97"/>
      <c r="BG120" s="8"/>
    </row>
    <row r="121" spans="1:59" ht="21.65" customHeight="1" thickBot="1">
      <c r="A121" s="1"/>
      <c r="B121" s="89">
        <v>101</v>
      </c>
      <c r="C121" s="140"/>
      <c r="D121" s="6"/>
      <c r="E121" s="130"/>
      <c r="F121" s="297"/>
      <c r="G121" s="298"/>
      <c r="H121" s="298"/>
      <c r="I121" s="299"/>
      <c r="J121" s="260"/>
      <c r="K121" s="258"/>
      <c r="L121" s="258"/>
      <c r="M121" s="259"/>
      <c r="N121" s="260"/>
      <c r="O121" s="258"/>
      <c r="P121" s="258"/>
      <c r="Q121" s="259"/>
      <c r="R121" s="260"/>
      <c r="S121" s="258"/>
      <c r="T121" s="258"/>
      <c r="U121" s="261"/>
      <c r="V121" s="256" t="str">
        <f>IF(F121="","",IFERROR(INDEX(参加者名簿!$F$12:$F$111,MATCH(F121,参加者名簿!$C$12:$C$111,0))&amp;"　"&amp;INDEX(参加者名簿!$H$12:$H$111,MATCH(F121,参加者名簿!$C$12:$C$111,0)),IFERROR(INDEX(他団体選手登録票!$F$12:$F$31,MATCH(F121,他団体選手登録票!$C$12:$C$31,0))&amp;"　"&amp;INDEX(他団体選手登録票!$H$12:$H$31,MATCH(F121,他団体選手登録票!$C$12:$C$31,0)),"ERROR!!")))</f>
        <v/>
      </c>
      <c r="W121" s="254"/>
      <c r="X121" s="254"/>
      <c r="Y121" s="255"/>
      <c r="Z121" s="256" t="str">
        <f>IF(J121="","",IFERROR(INDEX(参加者名簿!$F$12:$F$111,MATCH(J121,参加者名簿!$C$12:$C$111,0))&amp;"　"&amp;INDEX(参加者名簿!$H$12:$H$111,MATCH(J121,参加者名簿!$C$12:$C$111,0)),IFERROR(INDEX(他団体選手登録票!$F$12:$F$31,MATCH(J121,他団体選手登録票!$C$12:$C$31,0))&amp;"　"&amp;INDEX(他団体選手登録票!$H$12:$H$31,MATCH(J121,他団体選手登録票!$C$12:$C$31,0)),"ERROR!!")))</f>
        <v/>
      </c>
      <c r="AA121" s="254"/>
      <c r="AB121" s="254"/>
      <c r="AC121" s="255"/>
      <c r="AD121" s="256" t="str">
        <f>IF(N121="","",IFERROR(INDEX(参加者名簿!$F$12:$F$111,MATCH(N121,参加者名簿!$C$12:$C$111,0))&amp;"　"&amp;INDEX(参加者名簿!$H$12:$H$111,MATCH(N121,参加者名簿!$C$12:$C$111,0)),IFERROR(INDEX(他団体選手登録票!$F$12:$F$31,MATCH(N121,他団体選手登録票!$C$12:$C$31,0))&amp;"　"&amp;INDEX(他団体選手登録票!$H$12:$H$31,MATCH(N121,他団体選手登録票!$C$12:$C$31,0)),"ERROR!!")))</f>
        <v/>
      </c>
      <c r="AE121" s="254"/>
      <c r="AF121" s="254"/>
      <c r="AG121" s="255"/>
      <c r="AH121" s="256" t="str">
        <f>IF(R121="","",IFERROR(INDEX(参加者名簿!$F$12:$F$111,MATCH(R121,参加者名簿!$C$12:$C$111,0))&amp;"　"&amp;INDEX(参加者名簿!$H$12:$H$111,MATCH(R121,参加者名簿!$C$12:$C$111,0)),IFERROR(INDEX(他団体選手登録票!$F$12:$F$31,MATCH(R121,他団体選手登録票!$C$12:$C$31,0))&amp;"　"&amp;INDEX(他団体選手登録票!$H$12:$H$31,MATCH(R121,他団体選手登録票!$C$12:$C$31,0)),"ERROR!!")))</f>
        <v/>
      </c>
      <c r="AI121" s="254"/>
      <c r="AJ121" s="254"/>
      <c r="AK121" s="255"/>
      <c r="AL121" s="93">
        <v>1</v>
      </c>
      <c r="AM121" s="253" t="str">
        <f>IFERROR(IF(COUNTIF(参加者名簿!$C$12:$C$111,F121),参加申込書本紙!$G$15,INDEX(他団体選手登録票!$J$12:$J$31,MATCH(F121,他団体選手登録票!$C$12:$C$31,0))),"")</f>
        <v/>
      </c>
      <c r="AN121" s="254"/>
      <c r="AO121" s="255"/>
      <c r="AP121" s="93">
        <v>2</v>
      </c>
      <c r="AQ121" s="253" t="str">
        <f>IFERROR(IF(COUNTIF(参加者名簿!$C$12:$C$111,J121),参加申込書本紙!$G$15,INDEX(他団体選手登録票!$J$12:$J$31,MATCH(J121,他団体選手登録票!$C$12:$C$31,0))),"")</f>
        <v/>
      </c>
      <c r="AR121" s="254"/>
      <c r="AS121" s="255"/>
      <c r="AT121" s="93">
        <v>3</v>
      </c>
      <c r="AU121" s="253" t="str">
        <f>IFERROR(IF(COUNTIF(参加者名簿!$C$12:$C$111,N121),参加申込書本紙!$G$15,INDEX(他団体選手登録票!$J$12:$J$31,MATCH(N121,他団体選手登録票!$C$12:$C$31,0))),"")</f>
        <v/>
      </c>
      <c r="AV121" s="254"/>
      <c r="AW121" s="255"/>
      <c r="AX121" s="93">
        <v>4</v>
      </c>
      <c r="AY121" s="253" t="str">
        <f>IFERROR(IF(COUNTIF(参加者名簿!$C$12:$C$111,R121),参加申込書本紙!$G$15,INDEX(他団体選手登録票!$J$12:$J$31,MATCH(R121,他団体選手登録票!$C$12:$C$31,0))),"")</f>
        <v/>
      </c>
      <c r="AZ121" s="254"/>
      <c r="BA121" s="255"/>
      <c r="BB121" s="7"/>
      <c r="BC121" s="94" t="str">
        <f>IF(BB121="免除",0,IF(BB121="相手方",0,IF(BB121="当方",COUNT(F121:U121),IF(BB121="個々",COUNTIF(AL121:BA121,参加申込書本紙!$G$15),""))))</f>
        <v/>
      </c>
      <c r="BD121" s="95"/>
      <c r="BE121" s="96"/>
      <c r="BF121" s="97"/>
      <c r="BG121" s="8"/>
    </row>
    <row r="122" spans="1:59" ht="21.65" customHeight="1" thickBot="1">
      <c r="A122" s="1"/>
      <c r="B122" s="89">
        <v>102</v>
      </c>
      <c r="C122" s="140"/>
      <c r="D122" s="6"/>
      <c r="E122" s="130"/>
      <c r="F122" s="297"/>
      <c r="G122" s="298"/>
      <c r="H122" s="298"/>
      <c r="I122" s="299"/>
      <c r="J122" s="260"/>
      <c r="K122" s="258"/>
      <c r="L122" s="258"/>
      <c r="M122" s="259"/>
      <c r="N122" s="260"/>
      <c r="O122" s="258"/>
      <c r="P122" s="258"/>
      <c r="Q122" s="259"/>
      <c r="R122" s="260"/>
      <c r="S122" s="258"/>
      <c r="T122" s="258"/>
      <c r="U122" s="261"/>
      <c r="V122" s="256" t="str">
        <f>IF(F122="","",IFERROR(INDEX(参加者名簿!$F$12:$F$111,MATCH(F122,参加者名簿!$C$12:$C$111,0))&amp;"　"&amp;INDEX(参加者名簿!$H$12:$H$111,MATCH(F122,参加者名簿!$C$12:$C$111,0)),IFERROR(INDEX(他団体選手登録票!$F$12:$F$31,MATCH(F122,他団体選手登録票!$C$12:$C$31,0))&amp;"　"&amp;INDEX(他団体選手登録票!$H$12:$H$31,MATCH(F122,他団体選手登録票!$C$12:$C$31,0)),"ERROR!!")))</f>
        <v/>
      </c>
      <c r="W122" s="254"/>
      <c r="X122" s="254"/>
      <c r="Y122" s="255"/>
      <c r="Z122" s="256" t="str">
        <f>IF(J122="","",IFERROR(INDEX(参加者名簿!$F$12:$F$111,MATCH(J122,参加者名簿!$C$12:$C$111,0))&amp;"　"&amp;INDEX(参加者名簿!$H$12:$H$111,MATCH(J122,参加者名簿!$C$12:$C$111,0)),IFERROR(INDEX(他団体選手登録票!$F$12:$F$31,MATCH(J122,他団体選手登録票!$C$12:$C$31,0))&amp;"　"&amp;INDEX(他団体選手登録票!$H$12:$H$31,MATCH(J122,他団体選手登録票!$C$12:$C$31,0)),"ERROR!!")))</f>
        <v/>
      </c>
      <c r="AA122" s="254"/>
      <c r="AB122" s="254"/>
      <c r="AC122" s="255"/>
      <c r="AD122" s="256" t="str">
        <f>IF(N122="","",IFERROR(INDEX(参加者名簿!$F$12:$F$111,MATCH(N122,参加者名簿!$C$12:$C$111,0))&amp;"　"&amp;INDEX(参加者名簿!$H$12:$H$111,MATCH(N122,参加者名簿!$C$12:$C$111,0)),IFERROR(INDEX(他団体選手登録票!$F$12:$F$31,MATCH(N122,他団体選手登録票!$C$12:$C$31,0))&amp;"　"&amp;INDEX(他団体選手登録票!$H$12:$H$31,MATCH(N122,他団体選手登録票!$C$12:$C$31,0)),"ERROR!!")))</f>
        <v/>
      </c>
      <c r="AE122" s="254"/>
      <c r="AF122" s="254"/>
      <c r="AG122" s="255"/>
      <c r="AH122" s="256" t="str">
        <f>IF(R122="","",IFERROR(INDEX(参加者名簿!$F$12:$F$111,MATCH(R122,参加者名簿!$C$12:$C$111,0))&amp;"　"&amp;INDEX(参加者名簿!$H$12:$H$111,MATCH(R122,参加者名簿!$C$12:$C$111,0)),IFERROR(INDEX(他団体選手登録票!$F$12:$F$31,MATCH(R122,他団体選手登録票!$C$12:$C$31,0))&amp;"　"&amp;INDEX(他団体選手登録票!$H$12:$H$31,MATCH(R122,他団体選手登録票!$C$12:$C$31,0)),"ERROR!!")))</f>
        <v/>
      </c>
      <c r="AI122" s="254"/>
      <c r="AJ122" s="254"/>
      <c r="AK122" s="255"/>
      <c r="AL122" s="93">
        <v>1</v>
      </c>
      <c r="AM122" s="253" t="str">
        <f>IFERROR(IF(COUNTIF(参加者名簿!$C$12:$C$111,F122),参加申込書本紙!$G$15,INDEX(他団体選手登録票!$J$12:$J$31,MATCH(F122,他団体選手登録票!$C$12:$C$31,0))),"")</f>
        <v/>
      </c>
      <c r="AN122" s="254"/>
      <c r="AO122" s="255"/>
      <c r="AP122" s="93">
        <v>2</v>
      </c>
      <c r="AQ122" s="253" t="str">
        <f>IFERROR(IF(COUNTIF(参加者名簿!$C$12:$C$111,J122),参加申込書本紙!$G$15,INDEX(他団体選手登録票!$J$12:$J$31,MATCH(J122,他団体選手登録票!$C$12:$C$31,0))),"")</f>
        <v/>
      </c>
      <c r="AR122" s="254"/>
      <c r="AS122" s="255"/>
      <c r="AT122" s="93">
        <v>3</v>
      </c>
      <c r="AU122" s="253" t="str">
        <f>IFERROR(IF(COUNTIF(参加者名簿!$C$12:$C$111,N122),参加申込書本紙!$G$15,INDEX(他団体選手登録票!$J$12:$J$31,MATCH(N122,他団体選手登録票!$C$12:$C$31,0))),"")</f>
        <v/>
      </c>
      <c r="AV122" s="254"/>
      <c r="AW122" s="255"/>
      <c r="AX122" s="93">
        <v>4</v>
      </c>
      <c r="AY122" s="253" t="str">
        <f>IFERROR(IF(COUNTIF(参加者名簿!$C$12:$C$111,R122),参加申込書本紙!$G$15,INDEX(他団体選手登録票!$J$12:$J$31,MATCH(R122,他団体選手登録票!$C$12:$C$31,0))),"")</f>
        <v/>
      </c>
      <c r="AZ122" s="254"/>
      <c r="BA122" s="255"/>
      <c r="BB122" s="7"/>
      <c r="BC122" s="94" t="str">
        <f>IF(BB122="免除",0,IF(BB122="相手方",0,IF(BB122="当方",COUNT(F122:U122),IF(BB122="個々",COUNTIF(AL122:BA122,参加申込書本紙!$G$15),""))))</f>
        <v/>
      </c>
      <c r="BD122" s="95"/>
      <c r="BE122" s="96"/>
      <c r="BF122" s="97"/>
      <c r="BG122" s="8"/>
    </row>
    <row r="123" spans="1:59" ht="21.65" customHeight="1" thickBot="1">
      <c r="A123" s="1"/>
      <c r="B123" s="89">
        <v>103</v>
      </c>
      <c r="C123" s="140"/>
      <c r="D123" s="6"/>
      <c r="E123" s="130"/>
      <c r="F123" s="297"/>
      <c r="G123" s="298"/>
      <c r="H123" s="298"/>
      <c r="I123" s="299"/>
      <c r="J123" s="260"/>
      <c r="K123" s="258"/>
      <c r="L123" s="258"/>
      <c r="M123" s="259"/>
      <c r="N123" s="260"/>
      <c r="O123" s="258"/>
      <c r="P123" s="258"/>
      <c r="Q123" s="259"/>
      <c r="R123" s="260"/>
      <c r="S123" s="258"/>
      <c r="T123" s="258"/>
      <c r="U123" s="261"/>
      <c r="V123" s="256" t="str">
        <f>IF(F123="","",IFERROR(INDEX(参加者名簿!$F$12:$F$111,MATCH(F123,参加者名簿!$C$12:$C$111,0))&amp;"　"&amp;INDEX(参加者名簿!$H$12:$H$111,MATCH(F123,参加者名簿!$C$12:$C$111,0)),IFERROR(INDEX(他団体選手登録票!$F$12:$F$31,MATCH(F123,他団体選手登録票!$C$12:$C$31,0))&amp;"　"&amp;INDEX(他団体選手登録票!$H$12:$H$31,MATCH(F123,他団体選手登録票!$C$12:$C$31,0)),"ERROR!!")))</f>
        <v/>
      </c>
      <c r="W123" s="254"/>
      <c r="X123" s="254"/>
      <c r="Y123" s="255"/>
      <c r="Z123" s="256" t="str">
        <f>IF(J123="","",IFERROR(INDEX(参加者名簿!$F$12:$F$111,MATCH(J123,参加者名簿!$C$12:$C$111,0))&amp;"　"&amp;INDEX(参加者名簿!$H$12:$H$111,MATCH(J123,参加者名簿!$C$12:$C$111,0)),IFERROR(INDEX(他団体選手登録票!$F$12:$F$31,MATCH(J123,他団体選手登録票!$C$12:$C$31,0))&amp;"　"&amp;INDEX(他団体選手登録票!$H$12:$H$31,MATCH(J123,他団体選手登録票!$C$12:$C$31,0)),"ERROR!!")))</f>
        <v/>
      </c>
      <c r="AA123" s="254"/>
      <c r="AB123" s="254"/>
      <c r="AC123" s="255"/>
      <c r="AD123" s="256" t="str">
        <f>IF(N123="","",IFERROR(INDEX(参加者名簿!$F$12:$F$111,MATCH(N123,参加者名簿!$C$12:$C$111,0))&amp;"　"&amp;INDEX(参加者名簿!$H$12:$H$111,MATCH(N123,参加者名簿!$C$12:$C$111,0)),IFERROR(INDEX(他団体選手登録票!$F$12:$F$31,MATCH(N123,他団体選手登録票!$C$12:$C$31,0))&amp;"　"&amp;INDEX(他団体選手登録票!$H$12:$H$31,MATCH(N123,他団体選手登録票!$C$12:$C$31,0)),"ERROR!!")))</f>
        <v/>
      </c>
      <c r="AE123" s="254"/>
      <c r="AF123" s="254"/>
      <c r="AG123" s="255"/>
      <c r="AH123" s="256" t="str">
        <f>IF(R123="","",IFERROR(INDEX(参加者名簿!$F$12:$F$111,MATCH(R123,参加者名簿!$C$12:$C$111,0))&amp;"　"&amp;INDEX(参加者名簿!$H$12:$H$111,MATCH(R123,参加者名簿!$C$12:$C$111,0)),IFERROR(INDEX(他団体選手登録票!$F$12:$F$31,MATCH(R123,他団体選手登録票!$C$12:$C$31,0))&amp;"　"&amp;INDEX(他団体選手登録票!$H$12:$H$31,MATCH(R123,他団体選手登録票!$C$12:$C$31,0)),"ERROR!!")))</f>
        <v/>
      </c>
      <c r="AI123" s="254"/>
      <c r="AJ123" s="254"/>
      <c r="AK123" s="255"/>
      <c r="AL123" s="93">
        <v>1</v>
      </c>
      <c r="AM123" s="253" t="str">
        <f>IFERROR(IF(COUNTIF(参加者名簿!$C$12:$C$111,F123),参加申込書本紙!$G$15,INDEX(他団体選手登録票!$J$12:$J$31,MATCH(F123,他団体選手登録票!$C$12:$C$31,0))),"")</f>
        <v/>
      </c>
      <c r="AN123" s="254"/>
      <c r="AO123" s="255"/>
      <c r="AP123" s="93">
        <v>2</v>
      </c>
      <c r="AQ123" s="253" t="str">
        <f>IFERROR(IF(COUNTIF(参加者名簿!$C$12:$C$111,J123),参加申込書本紙!$G$15,INDEX(他団体選手登録票!$J$12:$J$31,MATCH(J123,他団体選手登録票!$C$12:$C$31,0))),"")</f>
        <v/>
      </c>
      <c r="AR123" s="254"/>
      <c r="AS123" s="255"/>
      <c r="AT123" s="93">
        <v>3</v>
      </c>
      <c r="AU123" s="253" t="str">
        <f>IFERROR(IF(COUNTIF(参加者名簿!$C$12:$C$111,N123),参加申込書本紙!$G$15,INDEX(他団体選手登録票!$J$12:$J$31,MATCH(N123,他団体選手登録票!$C$12:$C$31,0))),"")</f>
        <v/>
      </c>
      <c r="AV123" s="254"/>
      <c r="AW123" s="255"/>
      <c r="AX123" s="93">
        <v>4</v>
      </c>
      <c r="AY123" s="253" t="str">
        <f>IFERROR(IF(COUNTIF(参加者名簿!$C$12:$C$111,R123),参加申込書本紙!$G$15,INDEX(他団体選手登録票!$J$12:$J$31,MATCH(R123,他団体選手登録票!$C$12:$C$31,0))),"")</f>
        <v/>
      </c>
      <c r="AZ123" s="254"/>
      <c r="BA123" s="255"/>
      <c r="BB123" s="7"/>
      <c r="BC123" s="94" t="str">
        <f>IF(BB123="免除",0,IF(BB123="相手方",0,IF(BB123="当方",COUNT(F123:U123),IF(BB123="個々",COUNTIF(AL123:BA123,参加申込書本紙!$G$15),""))))</f>
        <v/>
      </c>
      <c r="BD123" s="95"/>
      <c r="BE123" s="96"/>
      <c r="BF123" s="97"/>
      <c r="BG123" s="8"/>
    </row>
    <row r="124" spans="1:59" ht="21.65" customHeight="1" thickBot="1">
      <c r="A124" s="1"/>
      <c r="B124" s="89">
        <v>104</v>
      </c>
      <c r="C124" s="140"/>
      <c r="D124" s="6"/>
      <c r="E124" s="130"/>
      <c r="F124" s="297"/>
      <c r="G124" s="298"/>
      <c r="H124" s="298"/>
      <c r="I124" s="299"/>
      <c r="J124" s="260"/>
      <c r="K124" s="258"/>
      <c r="L124" s="258"/>
      <c r="M124" s="259"/>
      <c r="N124" s="260"/>
      <c r="O124" s="258"/>
      <c r="P124" s="258"/>
      <c r="Q124" s="259"/>
      <c r="R124" s="260"/>
      <c r="S124" s="258"/>
      <c r="T124" s="258"/>
      <c r="U124" s="261"/>
      <c r="V124" s="256" t="str">
        <f>IF(F124="","",IFERROR(INDEX(参加者名簿!$F$12:$F$111,MATCH(F124,参加者名簿!$C$12:$C$111,0))&amp;"　"&amp;INDEX(参加者名簿!$H$12:$H$111,MATCH(F124,参加者名簿!$C$12:$C$111,0)),IFERROR(INDEX(他団体選手登録票!$F$12:$F$31,MATCH(F124,他団体選手登録票!$C$12:$C$31,0))&amp;"　"&amp;INDEX(他団体選手登録票!$H$12:$H$31,MATCH(F124,他団体選手登録票!$C$12:$C$31,0)),"ERROR!!")))</f>
        <v/>
      </c>
      <c r="W124" s="254"/>
      <c r="X124" s="254"/>
      <c r="Y124" s="255"/>
      <c r="Z124" s="256" t="str">
        <f>IF(J124="","",IFERROR(INDEX(参加者名簿!$F$12:$F$111,MATCH(J124,参加者名簿!$C$12:$C$111,0))&amp;"　"&amp;INDEX(参加者名簿!$H$12:$H$111,MATCH(J124,参加者名簿!$C$12:$C$111,0)),IFERROR(INDEX(他団体選手登録票!$F$12:$F$31,MATCH(J124,他団体選手登録票!$C$12:$C$31,0))&amp;"　"&amp;INDEX(他団体選手登録票!$H$12:$H$31,MATCH(J124,他団体選手登録票!$C$12:$C$31,0)),"ERROR!!")))</f>
        <v/>
      </c>
      <c r="AA124" s="254"/>
      <c r="AB124" s="254"/>
      <c r="AC124" s="255"/>
      <c r="AD124" s="256" t="str">
        <f>IF(N124="","",IFERROR(INDEX(参加者名簿!$F$12:$F$111,MATCH(N124,参加者名簿!$C$12:$C$111,0))&amp;"　"&amp;INDEX(参加者名簿!$H$12:$H$111,MATCH(N124,参加者名簿!$C$12:$C$111,0)),IFERROR(INDEX(他団体選手登録票!$F$12:$F$31,MATCH(N124,他団体選手登録票!$C$12:$C$31,0))&amp;"　"&amp;INDEX(他団体選手登録票!$H$12:$H$31,MATCH(N124,他団体選手登録票!$C$12:$C$31,0)),"ERROR!!")))</f>
        <v/>
      </c>
      <c r="AE124" s="254"/>
      <c r="AF124" s="254"/>
      <c r="AG124" s="255"/>
      <c r="AH124" s="256" t="str">
        <f>IF(R124="","",IFERROR(INDEX(参加者名簿!$F$12:$F$111,MATCH(R124,参加者名簿!$C$12:$C$111,0))&amp;"　"&amp;INDEX(参加者名簿!$H$12:$H$111,MATCH(R124,参加者名簿!$C$12:$C$111,0)),IFERROR(INDEX(他団体選手登録票!$F$12:$F$31,MATCH(R124,他団体選手登録票!$C$12:$C$31,0))&amp;"　"&amp;INDEX(他団体選手登録票!$H$12:$H$31,MATCH(R124,他団体選手登録票!$C$12:$C$31,0)),"ERROR!!")))</f>
        <v/>
      </c>
      <c r="AI124" s="254"/>
      <c r="AJ124" s="254"/>
      <c r="AK124" s="255"/>
      <c r="AL124" s="93">
        <v>1</v>
      </c>
      <c r="AM124" s="253" t="str">
        <f>IFERROR(IF(COUNTIF(参加者名簿!$C$12:$C$111,F124),参加申込書本紙!$G$15,INDEX(他団体選手登録票!$J$12:$J$31,MATCH(F124,他団体選手登録票!$C$12:$C$31,0))),"")</f>
        <v/>
      </c>
      <c r="AN124" s="254"/>
      <c r="AO124" s="255"/>
      <c r="AP124" s="93">
        <v>2</v>
      </c>
      <c r="AQ124" s="253" t="str">
        <f>IFERROR(IF(COUNTIF(参加者名簿!$C$12:$C$111,J124),参加申込書本紙!$G$15,INDEX(他団体選手登録票!$J$12:$J$31,MATCH(J124,他団体選手登録票!$C$12:$C$31,0))),"")</f>
        <v/>
      </c>
      <c r="AR124" s="254"/>
      <c r="AS124" s="255"/>
      <c r="AT124" s="93">
        <v>3</v>
      </c>
      <c r="AU124" s="253" t="str">
        <f>IFERROR(IF(COUNTIF(参加者名簿!$C$12:$C$111,N124),参加申込書本紙!$G$15,INDEX(他団体選手登録票!$J$12:$J$31,MATCH(N124,他団体選手登録票!$C$12:$C$31,0))),"")</f>
        <v/>
      </c>
      <c r="AV124" s="254"/>
      <c r="AW124" s="255"/>
      <c r="AX124" s="93">
        <v>4</v>
      </c>
      <c r="AY124" s="253" t="str">
        <f>IFERROR(IF(COUNTIF(参加者名簿!$C$12:$C$111,R124),参加申込書本紙!$G$15,INDEX(他団体選手登録票!$J$12:$J$31,MATCH(R124,他団体選手登録票!$C$12:$C$31,0))),"")</f>
        <v/>
      </c>
      <c r="AZ124" s="254"/>
      <c r="BA124" s="255"/>
      <c r="BB124" s="7"/>
      <c r="BC124" s="94" t="str">
        <f>IF(BB124="免除",0,IF(BB124="相手方",0,IF(BB124="当方",COUNT(F124:U124),IF(BB124="個々",COUNTIF(AL124:BA124,参加申込書本紙!$G$15),""))))</f>
        <v/>
      </c>
      <c r="BD124" s="95"/>
      <c r="BE124" s="96"/>
      <c r="BF124" s="97"/>
      <c r="BG124" s="8"/>
    </row>
    <row r="125" spans="1:59" ht="21.65" customHeight="1" thickBot="1">
      <c r="A125" s="1"/>
      <c r="B125" s="89">
        <v>105</v>
      </c>
      <c r="C125" s="140"/>
      <c r="D125" s="6"/>
      <c r="E125" s="130"/>
      <c r="F125" s="297"/>
      <c r="G125" s="298"/>
      <c r="H125" s="298"/>
      <c r="I125" s="299"/>
      <c r="J125" s="260"/>
      <c r="K125" s="258"/>
      <c r="L125" s="258"/>
      <c r="M125" s="259"/>
      <c r="N125" s="260"/>
      <c r="O125" s="258"/>
      <c r="P125" s="258"/>
      <c r="Q125" s="259"/>
      <c r="R125" s="260"/>
      <c r="S125" s="258"/>
      <c r="T125" s="258"/>
      <c r="U125" s="261"/>
      <c r="V125" s="256" t="str">
        <f>IF(F125="","",IFERROR(INDEX(参加者名簿!$F$12:$F$111,MATCH(F125,参加者名簿!$C$12:$C$111,0))&amp;"　"&amp;INDEX(参加者名簿!$H$12:$H$111,MATCH(F125,参加者名簿!$C$12:$C$111,0)),IFERROR(INDEX(他団体選手登録票!$F$12:$F$31,MATCH(F125,他団体選手登録票!$C$12:$C$31,0))&amp;"　"&amp;INDEX(他団体選手登録票!$H$12:$H$31,MATCH(F125,他団体選手登録票!$C$12:$C$31,0)),"ERROR!!")))</f>
        <v/>
      </c>
      <c r="W125" s="254"/>
      <c r="X125" s="254"/>
      <c r="Y125" s="255"/>
      <c r="Z125" s="256" t="str">
        <f>IF(J125="","",IFERROR(INDEX(参加者名簿!$F$12:$F$111,MATCH(J125,参加者名簿!$C$12:$C$111,0))&amp;"　"&amp;INDEX(参加者名簿!$H$12:$H$111,MATCH(J125,参加者名簿!$C$12:$C$111,0)),IFERROR(INDEX(他団体選手登録票!$F$12:$F$31,MATCH(J125,他団体選手登録票!$C$12:$C$31,0))&amp;"　"&amp;INDEX(他団体選手登録票!$H$12:$H$31,MATCH(J125,他団体選手登録票!$C$12:$C$31,0)),"ERROR!!")))</f>
        <v/>
      </c>
      <c r="AA125" s="254"/>
      <c r="AB125" s="254"/>
      <c r="AC125" s="255"/>
      <c r="AD125" s="256" t="str">
        <f>IF(N125="","",IFERROR(INDEX(参加者名簿!$F$12:$F$111,MATCH(N125,参加者名簿!$C$12:$C$111,0))&amp;"　"&amp;INDEX(参加者名簿!$H$12:$H$111,MATCH(N125,参加者名簿!$C$12:$C$111,0)),IFERROR(INDEX(他団体選手登録票!$F$12:$F$31,MATCH(N125,他団体選手登録票!$C$12:$C$31,0))&amp;"　"&amp;INDEX(他団体選手登録票!$H$12:$H$31,MATCH(N125,他団体選手登録票!$C$12:$C$31,0)),"ERROR!!")))</f>
        <v/>
      </c>
      <c r="AE125" s="254"/>
      <c r="AF125" s="254"/>
      <c r="AG125" s="255"/>
      <c r="AH125" s="256" t="str">
        <f>IF(R125="","",IFERROR(INDEX(参加者名簿!$F$12:$F$111,MATCH(R125,参加者名簿!$C$12:$C$111,0))&amp;"　"&amp;INDEX(参加者名簿!$H$12:$H$111,MATCH(R125,参加者名簿!$C$12:$C$111,0)),IFERROR(INDEX(他団体選手登録票!$F$12:$F$31,MATCH(R125,他団体選手登録票!$C$12:$C$31,0))&amp;"　"&amp;INDEX(他団体選手登録票!$H$12:$H$31,MATCH(R125,他団体選手登録票!$C$12:$C$31,0)),"ERROR!!")))</f>
        <v/>
      </c>
      <c r="AI125" s="254"/>
      <c r="AJ125" s="254"/>
      <c r="AK125" s="255"/>
      <c r="AL125" s="93">
        <v>1</v>
      </c>
      <c r="AM125" s="253" t="str">
        <f>IFERROR(IF(COUNTIF(参加者名簿!$C$12:$C$111,F125),参加申込書本紙!$G$15,INDEX(他団体選手登録票!$J$12:$J$31,MATCH(F125,他団体選手登録票!$C$12:$C$31,0))),"")</f>
        <v/>
      </c>
      <c r="AN125" s="254"/>
      <c r="AO125" s="255"/>
      <c r="AP125" s="93">
        <v>2</v>
      </c>
      <c r="AQ125" s="253" t="str">
        <f>IFERROR(IF(COUNTIF(参加者名簿!$C$12:$C$111,J125),参加申込書本紙!$G$15,INDEX(他団体選手登録票!$J$12:$J$31,MATCH(J125,他団体選手登録票!$C$12:$C$31,0))),"")</f>
        <v/>
      </c>
      <c r="AR125" s="254"/>
      <c r="AS125" s="255"/>
      <c r="AT125" s="93">
        <v>3</v>
      </c>
      <c r="AU125" s="253" t="str">
        <f>IFERROR(IF(COUNTIF(参加者名簿!$C$12:$C$111,N125),参加申込書本紙!$G$15,INDEX(他団体選手登録票!$J$12:$J$31,MATCH(N125,他団体選手登録票!$C$12:$C$31,0))),"")</f>
        <v/>
      </c>
      <c r="AV125" s="254"/>
      <c r="AW125" s="255"/>
      <c r="AX125" s="93">
        <v>4</v>
      </c>
      <c r="AY125" s="253" t="str">
        <f>IFERROR(IF(COUNTIF(参加者名簿!$C$12:$C$111,R125),参加申込書本紙!$G$15,INDEX(他団体選手登録票!$J$12:$J$31,MATCH(R125,他団体選手登録票!$C$12:$C$31,0))),"")</f>
        <v/>
      </c>
      <c r="AZ125" s="254"/>
      <c r="BA125" s="255"/>
      <c r="BB125" s="7"/>
      <c r="BC125" s="94" t="str">
        <f>IF(BB125="免除",0,IF(BB125="相手方",0,IF(BB125="当方",COUNT(F125:U125),IF(BB125="個々",COUNTIF(AL125:BA125,参加申込書本紙!$G$15),""))))</f>
        <v/>
      </c>
      <c r="BD125" s="95"/>
      <c r="BE125" s="96"/>
      <c r="BF125" s="97"/>
      <c r="BG125" s="8"/>
    </row>
    <row r="126" spans="1:59" ht="21.65" customHeight="1" thickBot="1">
      <c r="A126" s="1"/>
      <c r="B126" s="89">
        <v>106</v>
      </c>
      <c r="C126" s="140"/>
      <c r="D126" s="6"/>
      <c r="E126" s="130"/>
      <c r="F126" s="297"/>
      <c r="G126" s="298"/>
      <c r="H126" s="298"/>
      <c r="I126" s="299"/>
      <c r="J126" s="260"/>
      <c r="K126" s="258"/>
      <c r="L126" s="258"/>
      <c r="M126" s="259"/>
      <c r="N126" s="260"/>
      <c r="O126" s="258"/>
      <c r="P126" s="258"/>
      <c r="Q126" s="259"/>
      <c r="R126" s="260"/>
      <c r="S126" s="258"/>
      <c r="T126" s="258"/>
      <c r="U126" s="261"/>
      <c r="V126" s="256" t="str">
        <f>IF(F126="","",IFERROR(INDEX(参加者名簿!$F$12:$F$111,MATCH(F126,参加者名簿!$C$12:$C$111,0))&amp;"　"&amp;INDEX(参加者名簿!$H$12:$H$111,MATCH(F126,参加者名簿!$C$12:$C$111,0)),IFERROR(INDEX(他団体選手登録票!$F$12:$F$31,MATCH(F126,他団体選手登録票!$C$12:$C$31,0))&amp;"　"&amp;INDEX(他団体選手登録票!$H$12:$H$31,MATCH(F126,他団体選手登録票!$C$12:$C$31,0)),"ERROR!!")))</f>
        <v/>
      </c>
      <c r="W126" s="254"/>
      <c r="X126" s="254"/>
      <c r="Y126" s="255"/>
      <c r="Z126" s="256" t="str">
        <f>IF(J126="","",IFERROR(INDEX(参加者名簿!$F$12:$F$111,MATCH(J126,参加者名簿!$C$12:$C$111,0))&amp;"　"&amp;INDEX(参加者名簿!$H$12:$H$111,MATCH(J126,参加者名簿!$C$12:$C$111,0)),IFERROR(INDEX(他団体選手登録票!$F$12:$F$31,MATCH(J126,他団体選手登録票!$C$12:$C$31,0))&amp;"　"&amp;INDEX(他団体選手登録票!$H$12:$H$31,MATCH(J126,他団体選手登録票!$C$12:$C$31,0)),"ERROR!!")))</f>
        <v/>
      </c>
      <c r="AA126" s="254"/>
      <c r="AB126" s="254"/>
      <c r="AC126" s="255"/>
      <c r="AD126" s="256" t="str">
        <f>IF(N126="","",IFERROR(INDEX(参加者名簿!$F$12:$F$111,MATCH(N126,参加者名簿!$C$12:$C$111,0))&amp;"　"&amp;INDEX(参加者名簿!$H$12:$H$111,MATCH(N126,参加者名簿!$C$12:$C$111,0)),IFERROR(INDEX(他団体選手登録票!$F$12:$F$31,MATCH(N126,他団体選手登録票!$C$12:$C$31,0))&amp;"　"&amp;INDEX(他団体選手登録票!$H$12:$H$31,MATCH(N126,他団体選手登録票!$C$12:$C$31,0)),"ERROR!!")))</f>
        <v/>
      </c>
      <c r="AE126" s="254"/>
      <c r="AF126" s="254"/>
      <c r="AG126" s="255"/>
      <c r="AH126" s="256" t="str">
        <f>IF(R126="","",IFERROR(INDEX(参加者名簿!$F$12:$F$111,MATCH(R126,参加者名簿!$C$12:$C$111,0))&amp;"　"&amp;INDEX(参加者名簿!$H$12:$H$111,MATCH(R126,参加者名簿!$C$12:$C$111,0)),IFERROR(INDEX(他団体選手登録票!$F$12:$F$31,MATCH(R126,他団体選手登録票!$C$12:$C$31,0))&amp;"　"&amp;INDEX(他団体選手登録票!$H$12:$H$31,MATCH(R126,他団体選手登録票!$C$12:$C$31,0)),"ERROR!!")))</f>
        <v/>
      </c>
      <c r="AI126" s="254"/>
      <c r="AJ126" s="254"/>
      <c r="AK126" s="255"/>
      <c r="AL126" s="93">
        <v>1</v>
      </c>
      <c r="AM126" s="253" t="str">
        <f>IFERROR(IF(COUNTIF(参加者名簿!$C$12:$C$111,F126),参加申込書本紙!$G$15,INDEX(他団体選手登録票!$J$12:$J$31,MATCH(F126,他団体選手登録票!$C$12:$C$31,0))),"")</f>
        <v/>
      </c>
      <c r="AN126" s="254"/>
      <c r="AO126" s="255"/>
      <c r="AP126" s="93">
        <v>2</v>
      </c>
      <c r="AQ126" s="253" t="str">
        <f>IFERROR(IF(COUNTIF(参加者名簿!$C$12:$C$111,J126),参加申込書本紙!$G$15,INDEX(他団体選手登録票!$J$12:$J$31,MATCH(J126,他団体選手登録票!$C$12:$C$31,0))),"")</f>
        <v/>
      </c>
      <c r="AR126" s="254"/>
      <c r="AS126" s="255"/>
      <c r="AT126" s="93">
        <v>3</v>
      </c>
      <c r="AU126" s="253" t="str">
        <f>IFERROR(IF(COUNTIF(参加者名簿!$C$12:$C$111,N126),参加申込書本紙!$G$15,INDEX(他団体選手登録票!$J$12:$J$31,MATCH(N126,他団体選手登録票!$C$12:$C$31,0))),"")</f>
        <v/>
      </c>
      <c r="AV126" s="254"/>
      <c r="AW126" s="255"/>
      <c r="AX126" s="93">
        <v>4</v>
      </c>
      <c r="AY126" s="253" t="str">
        <f>IFERROR(IF(COUNTIF(参加者名簿!$C$12:$C$111,R126),参加申込書本紙!$G$15,INDEX(他団体選手登録票!$J$12:$J$31,MATCH(R126,他団体選手登録票!$C$12:$C$31,0))),"")</f>
        <v/>
      </c>
      <c r="AZ126" s="254"/>
      <c r="BA126" s="255"/>
      <c r="BB126" s="7"/>
      <c r="BC126" s="94" t="str">
        <f>IF(BB126="免除",0,IF(BB126="相手方",0,IF(BB126="当方",COUNT(F126:U126),IF(BB126="個々",COUNTIF(AL126:BA126,参加申込書本紙!$G$15),""))))</f>
        <v/>
      </c>
      <c r="BD126" s="95"/>
      <c r="BE126" s="96"/>
      <c r="BF126" s="97"/>
      <c r="BG126" s="8"/>
    </row>
    <row r="127" spans="1:59" ht="21.65" customHeight="1" thickBot="1">
      <c r="A127" s="1"/>
      <c r="B127" s="89">
        <v>107</v>
      </c>
      <c r="C127" s="140"/>
      <c r="D127" s="6"/>
      <c r="E127" s="130"/>
      <c r="F127" s="297"/>
      <c r="G127" s="298"/>
      <c r="H127" s="298"/>
      <c r="I127" s="299"/>
      <c r="J127" s="260"/>
      <c r="K127" s="258"/>
      <c r="L127" s="258"/>
      <c r="M127" s="259"/>
      <c r="N127" s="260"/>
      <c r="O127" s="258"/>
      <c r="P127" s="258"/>
      <c r="Q127" s="259"/>
      <c r="R127" s="260"/>
      <c r="S127" s="258"/>
      <c r="T127" s="258"/>
      <c r="U127" s="261"/>
      <c r="V127" s="256" t="str">
        <f>IF(F127="","",IFERROR(INDEX(参加者名簿!$F$12:$F$111,MATCH(F127,参加者名簿!$C$12:$C$111,0))&amp;"　"&amp;INDEX(参加者名簿!$H$12:$H$111,MATCH(F127,参加者名簿!$C$12:$C$111,0)),IFERROR(INDEX(他団体選手登録票!$F$12:$F$31,MATCH(F127,他団体選手登録票!$C$12:$C$31,0))&amp;"　"&amp;INDEX(他団体選手登録票!$H$12:$H$31,MATCH(F127,他団体選手登録票!$C$12:$C$31,0)),"ERROR!!")))</f>
        <v/>
      </c>
      <c r="W127" s="254"/>
      <c r="X127" s="254"/>
      <c r="Y127" s="255"/>
      <c r="Z127" s="256" t="str">
        <f>IF(J127="","",IFERROR(INDEX(参加者名簿!$F$12:$F$111,MATCH(J127,参加者名簿!$C$12:$C$111,0))&amp;"　"&amp;INDEX(参加者名簿!$H$12:$H$111,MATCH(J127,参加者名簿!$C$12:$C$111,0)),IFERROR(INDEX(他団体選手登録票!$F$12:$F$31,MATCH(J127,他団体選手登録票!$C$12:$C$31,0))&amp;"　"&amp;INDEX(他団体選手登録票!$H$12:$H$31,MATCH(J127,他団体選手登録票!$C$12:$C$31,0)),"ERROR!!")))</f>
        <v/>
      </c>
      <c r="AA127" s="254"/>
      <c r="AB127" s="254"/>
      <c r="AC127" s="255"/>
      <c r="AD127" s="256" t="str">
        <f>IF(N127="","",IFERROR(INDEX(参加者名簿!$F$12:$F$111,MATCH(N127,参加者名簿!$C$12:$C$111,0))&amp;"　"&amp;INDEX(参加者名簿!$H$12:$H$111,MATCH(N127,参加者名簿!$C$12:$C$111,0)),IFERROR(INDEX(他団体選手登録票!$F$12:$F$31,MATCH(N127,他団体選手登録票!$C$12:$C$31,0))&amp;"　"&amp;INDEX(他団体選手登録票!$H$12:$H$31,MATCH(N127,他団体選手登録票!$C$12:$C$31,0)),"ERROR!!")))</f>
        <v/>
      </c>
      <c r="AE127" s="254"/>
      <c r="AF127" s="254"/>
      <c r="AG127" s="255"/>
      <c r="AH127" s="256" t="str">
        <f>IF(R127="","",IFERROR(INDEX(参加者名簿!$F$12:$F$111,MATCH(R127,参加者名簿!$C$12:$C$111,0))&amp;"　"&amp;INDEX(参加者名簿!$H$12:$H$111,MATCH(R127,参加者名簿!$C$12:$C$111,0)),IFERROR(INDEX(他団体選手登録票!$F$12:$F$31,MATCH(R127,他団体選手登録票!$C$12:$C$31,0))&amp;"　"&amp;INDEX(他団体選手登録票!$H$12:$H$31,MATCH(R127,他団体選手登録票!$C$12:$C$31,0)),"ERROR!!")))</f>
        <v/>
      </c>
      <c r="AI127" s="254"/>
      <c r="AJ127" s="254"/>
      <c r="AK127" s="255"/>
      <c r="AL127" s="93">
        <v>1</v>
      </c>
      <c r="AM127" s="253" t="str">
        <f>IFERROR(IF(COUNTIF(参加者名簿!$C$12:$C$111,F127),参加申込書本紙!$G$15,INDEX(他団体選手登録票!$J$12:$J$31,MATCH(F127,他団体選手登録票!$C$12:$C$31,0))),"")</f>
        <v/>
      </c>
      <c r="AN127" s="254"/>
      <c r="AO127" s="255"/>
      <c r="AP127" s="93">
        <v>2</v>
      </c>
      <c r="AQ127" s="253" t="str">
        <f>IFERROR(IF(COUNTIF(参加者名簿!$C$12:$C$111,J127),参加申込書本紙!$G$15,INDEX(他団体選手登録票!$J$12:$J$31,MATCH(J127,他団体選手登録票!$C$12:$C$31,0))),"")</f>
        <v/>
      </c>
      <c r="AR127" s="254"/>
      <c r="AS127" s="255"/>
      <c r="AT127" s="93">
        <v>3</v>
      </c>
      <c r="AU127" s="253" t="str">
        <f>IFERROR(IF(COUNTIF(参加者名簿!$C$12:$C$111,N127),参加申込書本紙!$G$15,INDEX(他団体選手登録票!$J$12:$J$31,MATCH(N127,他団体選手登録票!$C$12:$C$31,0))),"")</f>
        <v/>
      </c>
      <c r="AV127" s="254"/>
      <c r="AW127" s="255"/>
      <c r="AX127" s="93">
        <v>4</v>
      </c>
      <c r="AY127" s="253" t="str">
        <f>IFERROR(IF(COUNTIF(参加者名簿!$C$12:$C$111,R127),参加申込書本紙!$G$15,INDEX(他団体選手登録票!$J$12:$J$31,MATCH(R127,他団体選手登録票!$C$12:$C$31,0))),"")</f>
        <v/>
      </c>
      <c r="AZ127" s="254"/>
      <c r="BA127" s="255"/>
      <c r="BB127" s="7"/>
      <c r="BC127" s="94" t="str">
        <f>IF(BB127="免除",0,IF(BB127="相手方",0,IF(BB127="当方",COUNT(F127:U127),IF(BB127="個々",COUNTIF(AL127:BA127,参加申込書本紙!$G$15),""))))</f>
        <v/>
      </c>
      <c r="BD127" s="95"/>
      <c r="BE127" s="96"/>
      <c r="BF127" s="97"/>
      <c r="BG127" s="8"/>
    </row>
    <row r="128" spans="1:59" ht="21.65" customHeight="1" thickBot="1">
      <c r="A128" s="1"/>
      <c r="B128" s="89">
        <v>108</v>
      </c>
      <c r="C128" s="140"/>
      <c r="D128" s="6"/>
      <c r="E128" s="130"/>
      <c r="F128" s="297"/>
      <c r="G128" s="298"/>
      <c r="H128" s="298"/>
      <c r="I128" s="299"/>
      <c r="J128" s="260"/>
      <c r="K128" s="258"/>
      <c r="L128" s="258"/>
      <c r="M128" s="259"/>
      <c r="N128" s="260"/>
      <c r="O128" s="258"/>
      <c r="P128" s="258"/>
      <c r="Q128" s="259"/>
      <c r="R128" s="260"/>
      <c r="S128" s="258"/>
      <c r="T128" s="258"/>
      <c r="U128" s="261"/>
      <c r="V128" s="256" t="str">
        <f>IF(F128="","",IFERROR(INDEX(参加者名簿!$F$12:$F$111,MATCH(F128,参加者名簿!$C$12:$C$111,0))&amp;"　"&amp;INDEX(参加者名簿!$H$12:$H$111,MATCH(F128,参加者名簿!$C$12:$C$111,0)),IFERROR(INDEX(他団体選手登録票!$F$12:$F$31,MATCH(F128,他団体選手登録票!$C$12:$C$31,0))&amp;"　"&amp;INDEX(他団体選手登録票!$H$12:$H$31,MATCH(F128,他団体選手登録票!$C$12:$C$31,0)),"ERROR!!")))</f>
        <v/>
      </c>
      <c r="W128" s="254"/>
      <c r="X128" s="254"/>
      <c r="Y128" s="255"/>
      <c r="Z128" s="256" t="str">
        <f>IF(J128="","",IFERROR(INDEX(参加者名簿!$F$12:$F$111,MATCH(J128,参加者名簿!$C$12:$C$111,0))&amp;"　"&amp;INDEX(参加者名簿!$H$12:$H$111,MATCH(J128,参加者名簿!$C$12:$C$111,0)),IFERROR(INDEX(他団体選手登録票!$F$12:$F$31,MATCH(J128,他団体選手登録票!$C$12:$C$31,0))&amp;"　"&amp;INDEX(他団体選手登録票!$H$12:$H$31,MATCH(J128,他団体選手登録票!$C$12:$C$31,0)),"ERROR!!")))</f>
        <v/>
      </c>
      <c r="AA128" s="254"/>
      <c r="AB128" s="254"/>
      <c r="AC128" s="255"/>
      <c r="AD128" s="256" t="str">
        <f>IF(N128="","",IFERROR(INDEX(参加者名簿!$F$12:$F$111,MATCH(N128,参加者名簿!$C$12:$C$111,0))&amp;"　"&amp;INDEX(参加者名簿!$H$12:$H$111,MATCH(N128,参加者名簿!$C$12:$C$111,0)),IFERROR(INDEX(他団体選手登録票!$F$12:$F$31,MATCH(N128,他団体選手登録票!$C$12:$C$31,0))&amp;"　"&amp;INDEX(他団体選手登録票!$H$12:$H$31,MATCH(N128,他団体選手登録票!$C$12:$C$31,0)),"ERROR!!")))</f>
        <v/>
      </c>
      <c r="AE128" s="254"/>
      <c r="AF128" s="254"/>
      <c r="AG128" s="255"/>
      <c r="AH128" s="256" t="str">
        <f>IF(R128="","",IFERROR(INDEX(参加者名簿!$F$12:$F$111,MATCH(R128,参加者名簿!$C$12:$C$111,0))&amp;"　"&amp;INDEX(参加者名簿!$H$12:$H$111,MATCH(R128,参加者名簿!$C$12:$C$111,0)),IFERROR(INDEX(他団体選手登録票!$F$12:$F$31,MATCH(R128,他団体選手登録票!$C$12:$C$31,0))&amp;"　"&amp;INDEX(他団体選手登録票!$H$12:$H$31,MATCH(R128,他団体選手登録票!$C$12:$C$31,0)),"ERROR!!")))</f>
        <v/>
      </c>
      <c r="AI128" s="254"/>
      <c r="AJ128" s="254"/>
      <c r="AK128" s="255"/>
      <c r="AL128" s="93">
        <v>1</v>
      </c>
      <c r="AM128" s="253" t="str">
        <f>IFERROR(IF(COUNTIF(参加者名簿!$C$12:$C$111,F128),参加申込書本紙!$G$15,INDEX(他団体選手登録票!$J$12:$J$31,MATCH(F128,他団体選手登録票!$C$12:$C$31,0))),"")</f>
        <v/>
      </c>
      <c r="AN128" s="254"/>
      <c r="AO128" s="255"/>
      <c r="AP128" s="93">
        <v>2</v>
      </c>
      <c r="AQ128" s="253" t="str">
        <f>IFERROR(IF(COUNTIF(参加者名簿!$C$12:$C$111,J128),参加申込書本紙!$G$15,INDEX(他団体選手登録票!$J$12:$J$31,MATCH(J128,他団体選手登録票!$C$12:$C$31,0))),"")</f>
        <v/>
      </c>
      <c r="AR128" s="254"/>
      <c r="AS128" s="255"/>
      <c r="AT128" s="93">
        <v>3</v>
      </c>
      <c r="AU128" s="253" t="str">
        <f>IFERROR(IF(COUNTIF(参加者名簿!$C$12:$C$111,N128),参加申込書本紙!$G$15,INDEX(他団体選手登録票!$J$12:$J$31,MATCH(N128,他団体選手登録票!$C$12:$C$31,0))),"")</f>
        <v/>
      </c>
      <c r="AV128" s="254"/>
      <c r="AW128" s="255"/>
      <c r="AX128" s="93">
        <v>4</v>
      </c>
      <c r="AY128" s="253" t="str">
        <f>IFERROR(IF(COUNTIF(参加者名簿!$C$12:$C$111,R128),参加申込書本紙!$G$15,INDEX(他団体選手登録票!$J$12:$J$31,MATCH(R128,他団体選手登録票!$C$12:$C$31,0))),"")</f>
        <v/>
      </c>
      <c r="AZ128" s="254"/>
      <c r="BA128" s="255"/>
      <c r="BB128" s="7"/>
      <c r="BC128" s="94" t="str">
        <f>IF(BB128="免除",0,IF(BB128="相手方",0,IF(BB128="当方",COUNT(F128:U128),IF(BB128="個々",COUNTIF(AL128:BA128,参加申込書本紙!$G$15),""))))</f>
        <v/>
      </c>
      <c r="BD128" s="95"/>
      <c r="BE128" s="96"/>
      <c r="BF128" s="97"/>
      <c r="BG128" s="8"/>
    </row>
    <row r="129" spans="1:59" ht="21.65" customHeight="1" thickBot="1">
      <c r="A129" s="1"/>
      <c r="B129" s="89">
        <v>109</v>
      </c>
      <c r="C129" s="140"/>
      <c r="D129" s="6"/>
      <c r="E129" s="130"/>
      <c r="F129" s="297"/>
      <c r="G129" s="298"/>
      <c r="H129" s="298"/>
      <c r="I129" s="299"/>
      <c r="J129" s="260"/>
      <c r="K129" s="258"/>
      <c r="L129" s="258"/>
      <c r="M129" s="259"/>
      <c r="N129" s="260"/>
      <c r="O129" s="258"/>
      <c r="P129" s="258"/>
      <c r="Q129" s="259"/>
      <c r="R129" s="260"/>
      <c r="S129" s="258"/>
      <c r="T129" s="258"/>
      <c r="U129" s="261"/>
      <c r="V129" s="256" t="str">
        <f>IF(F129="","",IFERROR(INDEX(参加者名簿!$F$12:$F$111,MATCH(F129,参加者名簿!$C$12:$C$111,0))&amp;"　"&amp;INDEX(参加者名簿!$H$12:$H$111,MATCH(F129,参加者名簿!$C$12:$C$111,0)),IFERROR(INDEX(他団体選手登録票!$F$12:$F$31,MATCH(F129,他団体選手登録票!$C$12:$C$31,0))&amp;"　"&amp;INDEX(他団体選手登録票!$H$12:$H$31,MATCH(F129,他団体選手登録票!$C$12:$C$31,0)),"ERROR!!")))</f>
        <v/>
      </c>
      <c r="W129" s="254"/>
      <c r="X129" s="254"/>
      <c r="Y129" s="255"/>
      <c r="Z129" s="256" t="str">
        <f>IF(J129="","",IFERROR(INDEX(参加者名簿!$F$12:$F$111,MATCH(J129,参加者名簿!$C$12:$C$111,0))&amp;"　"&amp;INDEX(参加者名簿!$H$12:$H$111,MATCH(J129,参加者名簿!$C$12:$C$111,0)),IFERROR(INDEX(他団体選手登録票!$F$12:$F$31,MATCH(J129,他団体選手登録票!$C$12:$C$31,0))&amp;"　"&amp;INDEX(他団体選手登録票!$H$12:$H$31,MATCH(J129,他団体選手登録票!$C$12:$C$31,0)),"ERROR!!")))</f>
        <v/>
      </c>
      <c r="AA129" s="254"/>
      <c r="AB129" s="254"/>
      <c r="AC129" s="255"/>
      <c r="AD129" s="256" t="str">
        <f>IF(N129="","",IFERROR(INDEX(参加者名簿!$F$12:$F$111,MATCH(N129,参加者名簿!$C$12:$C$111,0))&amp;"　"&amp;INDEX(参加者名簿!$H$12:$H$111,MATCH(N129,参加者名簿!$C$12:$C$111,0)),IFERROR(INDEX(他団体選手登録票!$F$12:$F$31,MATCH(N129,他団体選手登録票!$C$12:$C$31,0))&amp;"　"&amp;INDEX(他団体選手登録票!$H$12:$H$31,MATCH(N129,他団体選手登録票!$C$12:$C$31,0)),"ERROR!!")))</f>
        <v/>
      </c>
      <c r="AE129" s="254"/>
      <c r="AF129" s="254"/>
      <c r="AG129" s="255"/>
      <c r="AH129" s="256" t="str">
        <f>IF(R129="","",IFERROR(INDEX(参加者名簿!$F$12:$F$111,MATCH(R129,参加者名簿!$C$12:$C$111,0))&amp;"　"&amp;INDEX(参加者名簿!$H$12:$H$111,MATCH(R129,参加者名簿!$C$12:$C$111,0)),IFERROR(INDEX(他団体選手登録票!$F$12:$F$31,MATCH(R129,他団体選手登録票!$C$12:$C$31,0))&amp;"　"&amp;INDEX(他団体選手登録票!$H$12:$H$31,MATCH(R129,他団体選手登録票!$C$12:$C$31,0)),"ERROR!!")))</f>
        <v/>
      </c>
      <c r="AI129" s="254"/>
      <c r="AJ129" s="254"/>
      <c r="AK129" s="255"/>
      <c r="AL129" s="93">
        <v>1</v>
      </c>
      <c r="AM129" s="253" t="str">
        <f>IFERROR(IF(COUNTIF(参加者名簿!$C$12:$C$111,F129),参加申込書本紙!$G$15,INDEX(他団体選手登録票!$J$12:$J$31,MATCH(F129,他団体選手登録票!$C$12:$C$31,0))),"")</f>
        <v/>
      </c>
      <c r="AN129" s="254"/>
      <c r="AO129" s="255"/>
      <c r="AP129" s="93">
        <v>2</v>
      </c>
      <c r="AQ129" s="253" t="str">
        <f>IFERROR(IF(COUNTIF(参加者名簿!$C$12:$C$111,J129),参加申込書本紙!$G$15,INDEX(他団体選手登録票!$J$12:$J$31,MATCH(J129,他団体選手登録票!$C$12:$C$31,0))),"")</f>
        <v/>
      </c>
      <c r="AR129" s="254"/>
      <c r="AS129" s="255"/>
      <c r="AT129" s="93">
        <v>3</v>
      </c>
      <c r="AU129" s="253" t="str">
        <f>IFERROR(IF(COUNTIF(参加者名簿!$C$12:$C$111,N129),参加申込書本紙!$G$15,INDEX(他団体選手登録票!$J$12:$J$31,MATCH(N129,他団体選手登録票!$C$12:$C$31,0))),"")</f>
        <v/>
      </c>
      <c r="AV129" s="254"/>
      <c r="AW129" s="255"/>
      <c r="AX129" s="93">
        <v>4</v>
      </c>
      <c r="AY129" s="253" t="str">
        <f>IFERROR(IF(COUNTIF(参加者名簿!$C$12:$C$111,R129),参加申込書本紙!$G$15,INDEX(他団体選手登録票!$J$12:$J$31,MATCH(R129,他団体選手登録票!$C$12:$C$31,0))),"")</f>
        <v/>
      </c>
      <c r="AZ129" s="254"/>
      <c r="BA129" s="255"/>
      <c r="BB129" s="7"/>
      <c r="BC129" s="94" t="str">
        <f>IF(BB129="免除",0,IF(BB129="相手方",0,IF(BB129="当方",COUNT(F129:U129),IF(BB129="個々",COUNTIF(AL129:BA129,参加申込書本紙!$G$15),""))))</f>
        <v/>
      </c>
      <c r="BD129" s="95"/>
      <c r="BE129" s="96"/>
      <c r="BF129" s="97"/>
      <c r="BG129" s="8"/>
    </row>
    <row r="130" spans="1:59" ht="21.65" customHeight="1" thickBot="1">
      <c r="A130" s="1"/>
      <c r="B130" s="89">
        <v>110</v>
      </c>
      <c r="C130" s="140"/>
      <c r="D130" s="6"/>
      <c r="E130" s="130"/>
      <c r="F130" s="297"/>
      <c r="G130" s="298"/>
      <c r="H130" s="298"/>
      <c r="I130" s="299"/>
      <c r="J130" s="260"/>
      <c r="K130" s="258"/>
      <c r="L130" s="258"/>
      <c r="M130" s="259"/>
      <c r="N130" s="260"/>
      <c r="O130" s="258"/>
      <c r="P130" s="258"/>
      <c r="Q130" s="259"/>
      <c r="R130" s="260"/>
      <c r="S130" s="258"/>
      <c r="T130" s="258"/>
      <c r="U130" s="261"/>
      <c r="V130" s="256" t="str">
        <f>IF(F130="","",IFERROR(INDEX(参加者名簿!$F$12:$F$111,MATCH(F130,参加者名簿!$C$12:$C$111,0))&amp;"　"&amp;INDEX(参加者名簿!$H$12:$H$111,MATCH(F130,参加者名簿!$C$12:$C$111,0)),IFERROR(INDEX(他団体選手登録票!$F$12:$F$31,MATCH(F130,他団体選手登録票!$C$12:$C$31,0))&amp;"　"&amp;INDEX(他団体選手登録票!$H$12:$H$31,MATCH(F130,他団体選手登録票!$C$12:$C$31,0)),"ERROR!!")))</f>
        <v/>
      </c>
      <c r="W130" s="254"/>
      <c r="X130" s="254"/>
      <c r="Y130" s="255"/>
      <c r="Z130" s="256" t="str">
        <f>IF(J130="","",IFERROR(INDEX(参加者名簿!$F$12:$F$111,MATCH(J130,参加者名簿!$C$12:$C$111,0))&amp;"　"&amp;INDEX(参加者名簿!$H$12:$H$111,MATCH(J130,参加者名簿!$C$12:$C$111,0)),IFERROR(INDEX(他団体選手登録票!$F$12:$F$31,MATCH(J130,他団体選手登録票!$C$12:$C$31,0))&amp;"　"&amp;INDEX(他団体選手登録票!$H$12:$H$31,MATCH(J130,他団体選手登録票!$C$12:$C$31,0)),"ERROR!!")))</f>
        <v/>
      </c>
      <c r="AA130" s="254"/>
      <c r="AB130" s="254"/>
      <c r="AC130" s="255"/>
      <c r="AD130" s="256" t="str">
        <f>IF(N130="","",IFERROR(INDEX(参加者名簿!$F$12:$F$111,MATCH(N130,参加者名簿!$C$12:$C$111,0))&amp;"　"&amp;INDEX(参加者名簿!$H$12:$H$111,MATCH(N130,参加者名簿!$C$12:$C$111,0)),IFERROR(INDEX(他団体選手登録票!$F$12:$F$31,MATCH(N130,他団体選手登録票!$C$12:$C$31,0))&amp;"　"&amp;INDEX(他団体選手登録票!$H$12:$H$31,MATCH(N130,他団体選手登録票!$C$12:$C$31,0)),"ERROR!!")))</f>
        <v/>
      </c>
      <c r="AE130" s="254"/>
      <c r="AF130" s="254"/>
      <c r="AG130" s="255"/>
      <c r="AH130" s="256" t="str">
        <f>IF(R130="","",IFERROR(INDEX(参加者名簿!$F$12:$F$111,MATCH(R130,参加者名簿!$C$12:$C$111,0))&amp;"　"&amp;INDEX(参加者名簿!$H$12:$H$111,MATCH(R130,参加者名簿!$C$12:$C$111,0)),IFERROR(INDEX(他団体選手登録票!$F$12:$F$31,MATCH(R130,他団体選手登録票!$C$12:$C$31,0))&amp;"　"&amp;INDEX(他団体選手登録票!$H$12:$H$31,MATCH(R130,他団体選手登録票!$C$12:$C$31,0)),"ERROR!!")))</f>
        <v/>
      </c>
      <c r="AI130" s="254"/>
      <c r="AJ130" s="254"/>
      <c r="AK130" s="255"/>
      <c r="AL130" s="93">
        <v>1</v>
      </c>
      <c r="AM130" s="253" t="str">
        <f>IFERROR(IF(COUNTIF(参加者名簿!$C$12:$C$111,F130),参加申込書本紙!$G$15,INDEX(他団体選手登録票!$J$12:$J$31,MATCH(F130,他団体選手登録票!$C$12:$C$31,0))),"")</f>
        <v/>
      </c>
      <c r="AN130" s="254"/>
      <c r="AO130" s="255"/>
      <c r="AP130" s="93">
        <v>2</v>
      </c>
      <c r="AQ130" s="253" t="str">
        <f>IFERROR(IF(COUNTIF(参加者名簿!$C$12:$C$111,J130),参加申込書本紙!$G$15,INDEX(他団体選手登録票!$J$12:$J$31,MATCH(J130,他団体選手登録票!$C$12:$C$31,0))),"")</f>
        <v/>
      </c>
      <c r="AR130" s="254"/>
      <c r="AS130" s="255"/>
      <c r="AT130" s="93">
        <v>3</v>
      </c>
      <c r="AU130" s="253" t="str">
        <f>IFERROR(IF(COUNTIF(参加者名簿!$C$12:$C$111,N130),参加申込書本紙!$G$15,INDEX(他団体選手登録票!$J$12:$J$31,MATCH(N130,他団体選手登録票!$C$12:$C$31,0))),"")</f>
        <v/>
      </c>
      <c r="AV130" s="254"/>
      <c r="AW130" s="255"/>
      <c r="AX130" s="93">
        <v>4</v>
      </c>
      <c r="AY130" s="253" t="str">
        <f>IFERROR(IF(COUNTIF(参加者名簿!$C$12:$C$111,R130),参加申込書本紙!$G$15,INDEX(他団体選手登録票!$J$12:$J$31,MATCH(R130,他団体選手登録票!$C$12:$C$31,0))),"")</f>
        <v/>
      </c>
      <c r="AZ130" s="254"/>
      <c r="BA130" s="255"/>
      <c r="BB130" s="7"/>
      <c r="BC130" s="94" t="str">
        <f>IF(BB130="免除",0,IF(BB130="相手方",0,IF(BB130="当方",COUNT(F130:U130),IF(BB130="個々",COUNTIF(AL130:BA130,参加申込書本紙!$G$15),""))))</f>
        <v/>
      </c>
      <c r="BD130" s="95"/>
      <c r="BE130" s="96"/>
      <c r="BF130" s="97"/>
      <c r="BG130" s="8"/>
    </row>
    <row r="131" spans="1:59" ht="21.65" customHeight="1" thickBot="1">
      <c r="A131" s="1"/>
      <c r="B131" s="89">
        <v>111</v>
      </c>
      <c r="C131" s="140"/>
      <c r="D131" s="6"/>
      <c r="E131" s="130"/>
      <c r="F131" s="297"/>
      <c r="G131" s="298"/>
      <c r="H131" s="298"/>
      <c r="I131" s="299"/>
      <c r="J131" s="260"/>
      <c r="K131" s="258"/>
      <c r="L131" s="258"/>
      <c r="M131" s="259"/>
      <c r="N131" s="260"/>
      <c r="O131" s="258"/>
      <c r="P131" s="258"/>
      <c r="Q131" s="259"/>
      <c r="R131" s="260"/>
      <c r="S131" s="258"/>
      <c r="T131" s="258"/>
      <c r="U131" s="261"/>
      <c r="V131" s="256" t="str">
        <f>IF(F131="","",IFERROR(INDEX(参加者名簿!$F$12:$F$111,MATCH(F131,参加者名簿!$C$12:$C$111,0))&amp;"　"&amp;INDEX(参加者名簿!$H$12:$H$111,MATCH(F131,参加者名簿!$C$12:$C$111,0)),IFERROR(INDEX(他団体選手登録票!$F$12:$F$31,MATCH(F131,他団体選手登録票!$C$12:$C$31,0))&amp;"　"&amp;INDEX(他団体選手登録票!$H$12:$H$31,MATCH(F131,他団体選手登録票!$C$12:$C$31,0)),"ERROR!!")))</f>
        <v/>
      </c>
      <c r="W131" s="254"/>
      <c r="X131" s="254"/>
      <c r="Y131" s="255"/>
      <c r="Z131" s="256" t="str">
        <f>IF(J131="","",IFERROR(INDEX(参加者名簿!$F$12:$F$111,MATCH(J131,参加者名簿!$C$12:$C$111,0))&amp;"　"&amp;INDEX(参加者名簿!$H$12:$H$111,MATCH(J131,参加者名簿!$C$12:$C$111,0)),IFERROR(INDEX(他団体選手登録票!$F$12:$F$31,MATCH(J131,他団体選手登録票!$C$12:$C$31,0))&amp;"　"&amp;INDEX(他団体選手登録票!$H$12:$H$31,MATCH(J131,他団体選手登録票!$C$12:$C$31,0)),"ERROR!!")))</f>
        <v/>
      </c>
      <c r="AA131" s="254"/>
      <c r="AB131" s="254"/>
      <c r="AC131" s="255"/>
      <c r="AD131" s="256" t="str">
        <f>IF(N131="","",IFERROR(INDEX(参加者名簿!$F$12:$F$111,MATCH(N131,参加者名簿!$C$12:$C$111,0))&amp;"　"&amp;INDEX(参加者名簿!$H$12:$H$111,MATCH(N131,参加者名簿!$C$12:$C$111,0)),IFERROR(INDEX(他団体選手登録票!$F$12:$F$31,MATCH(N131,他団体選手登録票!$C$12:$C$31,0))&amp;"　"&amp;INDEX(他団体選手登録票!$H$12:$H$31,MATCH(N131,他団体選手登録票!$C$12:$C$31,0)),"ERROR!!")))</f>
        <v/>
      </c>
      <c r="AE131" s="254"/>
      <c r="AF131" s="254"/>
      <c r="AG131" s="255"/>
      <c r="AH131" s="256" t="str">
        <f>IF(R131="","",IFERROR(INDEX(参加者名簿!$F$12:$F$111,MATCH(R131,参加者名簿!$C$12:$C$111,0))&amp;"　"&amp;INDEX(参加者名簿!$H$12:$H$111,MATCH(R131,参加者名簿!$C$12:$C$111,0)),IFERROR(INDEX(他団体選手登録票!$F$12:$F$31,MATCH(R131,他団体選手登録票!$C$12:$C$31,0))&amp;"　"&amp;INDEX(他団体選手登録票!$H$12:$H$31,MATCH(R131,他団体選手登録票!$C$12:$C$31,0)),"ERROR!!")))</f>
        <v/>
      </c>
      <c r="AI131" s="254"/>
      <c r="AJ131" s="254"/>
      <c r="AK131" s="255"/>
      <c r="AL131" s="93">
        <v>1</v>
      </c>
      <c r="AM131" s="253" t="str">
        <f>IFERROR(IF(COUNTIF(参加者名簿!$C$12:$C$111,F131),参加申込書本紙!$G$15,INDEX(他団体選手登録票!$J$12:$J$31,MATCH(F131,他団体選手登録票!$C$12:$C$31,0))),"")</f>
        <v/>
      </c>
      <c r="AN131" s="254"/>
      <c r="AO131" s="255"/>
      <c r="AP131" s="93">
        <v>2</v>
      </c>
      <c r="AQ131" s="253" t="str">
        <f>IFERROR(IF(COUNTIF(参加者名簿!$C$12:$C$111,J131),参加申込書本紙!$G$15,INDEX(他団体選手登録票!$J$12:$J$31,MATCH(J131,他団体選手登録票!$C$12:$C$31,0))),"")</f>
        <v/>
      </c>
      <c r="AR131" s="254"/>
      <c r="AS131" s="255"/>
      <c r="AT131" s="93">
        <v>3</v>
      </c>
      <c r="AU131" s="253" t="str">
        <f>IFERROR(IF(COUNTIF(参加者名簿!$C$12:$C$111,N131),参加申込書本紙!$G$15,INDEX(他団体選手登録票!$J$12:$J$31,MATCH(N131,他団体選手登録票!$C$12:$C$31,0))),"")</f>
        <v/>
      </c>
      <c r="AV131" s="254"/>
      <c r="AW131" s="255"/>
      <c r="AX131" s="93">
        <v>4</v>
      </c>
      <c r="AY131" s="253" t="str">
        <f>IFERROR(IF(COUNTIF(参加者名簿!$C$12:$C$111,R131),参加申込書本紙!$G$15,INDEX(他団体選手登録票!$J$12:$J$31,MATCH(R131,他団体選手登録票!$C$12:$C$31,0))),"")</f>
        <v/>
      </c>
      <c r="AZ131" s="254"/>
      <c r="BA131" s="255"/>
      <c r="BB131" s="7"/>
      <c r="BC131" s="94" t="str">
        <f>IF(BB131="免除",0,IF(BB131="相手方",0,IF(BB131="当方",COUNT(F131:U131),IF(BB131="個々",COUNTIF(AL131:BA131,参加申込書本紙!$G$15),""))))</f>
        <v/>
      </c>
      <c r="BD131" s="95"/>
      <c r="BE131" s="96"/>
      <c r="BF131" s="97"/>
      <c r="BG131" s="8"/>
    </row>
    <row r="132" spans="1:59" ht="21.65" customHeight="1" thickBot="1">
      <c r="A132" s="1"/>
      <c r="B132" s="89">
        <v>112</v>
      </c>
      <c r="C132" s="140"/>
      <c r="D132" s="6"/>
      <c r="E132" s="130"/>
      <c r="F132" s="297"/>
      <c r="G132" s="298"/>
      <c r="H132" s="298"/>
      <c r="I132" s="299"/>
      <c r="J132" s="260"/>
      <c r="K132" s="258"/>
      <c r="L132" s="258"/>
      <c r="M132" s="259"/>
      <c r="N132" s="260"/>
      <c r="O132" s="258"/>
      <c r="P132" s="258"/>
      <c r="Q132" s="259"/>
      <c r="R132" s="260"/>
      <c r="S132" s="258"/>
      <c r="T132" s="258"/>
      <c r="U132" s="261"/>
      <c r="V132" s="256" t="str">
        <f>IF(F132="","",IFERROR(INDEX(参加者名簿!$F$12:$F$111,MATCH(F132,参加者名簿!$C$12:$C$111,0))&amp;"　"&amp;INDEX(参加者名簿!$H$12:$H$111,MATCH(F132,参加者名簿!$C$12:$C$111,0)),IFERROR(INDEX(他団体選手登録票!$F$12:$F$31,MATCH(F132,他団体選手登録票!$C$12:$C$31,0))&amp;"　"&amp;INDEX(他団体選手登録票!$H$12:$H$31,MATCH(F132,他団体選手登録票!$C$12:$C$31,0)),"ERROR!!")))</f>
        <v/>
      </c>
      <c r="W132" s="254"/>
      <c r="X132" s="254"/>
      <c r="Y132" s="255"/>
      <c r="Z132" s="256" t="str">
        <f>IF(J132="","",IFERROR(INDEX(参加者名簿!$F$12:$F$111,MATCH(J132,参加者名簿!$C$12:$C$111,0))&amp;"　"&amp;INDEX(参加者名簿!$H$12:$H$111,MATCH(J132,参加者名簿!$C$12:$C$111,0)),IFERROR(INDEX(他団体選手登録票!$F$12:$F$31,MATCH(J132,他団体選手登録票!$C$12:$C$31,0))&amp;"　"&amp;INDEX(他団体選手登録票!$H$12:$H$31,MATCH(J132,他団体選手登録票!$C$12:$C$31,0)),"ERROR!!")))</f>
        <v/>
      </c>
      <c r="AA132" s="254"/>
      <c r="AB132" s="254"/>
      <c r="AC132" s="255"/>
      <c r="AD132" s="256" t="str">
        <f>IF(N132="","",IFERROR(INDEX(参加者名簿!$F$12:$F$111,MATCH(N132,参加者名簿!$C$12:$C$111,0))&amp;"　"&amp;INDEX(参加者名簿!$H$12:$H$111,MATCH(N132,参加者名簿!$C$12:$C$111,0)),IFERROR(INDEX(他団体選手登録票!$F$12:$F$31,MATCH(N132,他団体選手登録票!$C$12:$C$31,0))&amp;"　"&amp;INDEX(他団体選手登録票!$H$12:$H$31,MATCH(N132,他団体選手登録票!$C$12:$C$31,0)),"ERROR!!")))</f>
        <v/>
      </c>
      <c r="AE132" s="254"/>
      <c r="AF132" s="254"/>
      <c r="AG132" s="255"/>
      <c r="AH132" s="256" t="str">
        <f>IF(R132="","",IFERROR(INDEX(参加者名簿!$F$12:$F$111,MATCH(R132,参加者名簿!$C$12:$C$111,0))&amp;"　"&amp;INDEX(参加者名簿!$H$12:$H$111,MATCH(R132,参加者名簿!$C$12:$C$111,0)),IFERROR(INDEX(他団体選手登録票!$F$12:$F$31,MATCH(R132,他団体選手登録票!$C$12:$C$31,0))&amp;"　"&amp;INDEX(他団体選手登録票!$H$12:$H$31,MATCH(R132,他団体選手登録票!$C$12:$C$31,0)),"ERROR!!")))</f>
        <v/>
      </c>
      <c r="AI132" s="254"/>
      <c r="AJ132" s="254"/>
      <c r="AK132" s="255"/>
      <c r="AL132" s="93">
        <v>1</v>
      </c>
      <c r="AM132" s="253" t="str">
        <f>IFERROR(IF(COUNTIF(参加者名簿!$C$12:$C$111,F132),参加申込書本紙!$G$15,INDEX(他団体選手登録票!$J$12:$J$31,MATCH(F132,他団体選手登録票!$C$12:$C$31,0))),"")</f>
        <v/>
      </c>
      <c r="AN132" s="254"/>
      <c r="AO132" s="255"/>
      <c r="AP132" s="93">
        <v>2</v>
      </c>
      <c r="AQ132" s="253" t="str">
        <f>IFERROR(IF(COUNTIF(参加者名簿!$C$12:$C$111,J132),参加申込書本紙!$G$15,INDEX(他団体選手登録票!$J$12:$J$31,MATCH(J132,他団体選手登録票!$C$12:$C$31,0))),"")</f>
        <v/>
      </c>
      <c r="AR132" s="254"/>
      <c r="AS132" s="255"/>
      <c r="AT132" s="93">
        <v>3</v>
      </c>
      <c r="AU132" s="253" t="str">
        <f>IFERROR(IF(COUNTIF(参加者名簿!$C$12:$C$111,N132),参加申込書本紙!$G$15,INDEX(他団体選手登録票!$J$12:$J$31,MATCH(N132,他団体選手登録票!$C$12:$C$31,0))),"")</f>
        <v/>
      </c>
      <c r="AV132" s="254"/>
      <c r="AW132" s="255"/>
      <c r="AX132" s="93">
        <v>4</v>
      </c>
      <c r="AY132" s="253" t="str">
        <f>IFERROR(IF(COUNTIF(参加者名簿!$C$12:$C$111,R132),参加申込書本紙!$G$15,INDEX(他団体選手登録票!$J$12:$J$31,MATCH(R132,他団体選手登録票!$C$12:$C$31,0))),"")</f>
        <v/>
      </c>
      <c r="AZ132" s="254"/>
      <c r="BA132" s="255"/>
      <c r="BB132" s="7"/>
      <c r="BC132" s="94" t="str">
        <f>IF(BB132="免除",0,IF(BB132="相手方",0,IF(BB132="当方",COUNT(F132:U132),IF(BB132="個々",COUNTIF(AL132:BA132,参加申込書本紙!$G$15),""))))</f>
        <v/>
      </c>
      <c r="BD132" s="95"/>
      <c r="BE132" s="96"/>
      <c r="BF132" s="97"/>
      <c r="BG132" s="8"/>
    </row>
    <row r="133" spans="1:59" ht="21.65" customHeight="1" thickBot="1">
      <c r="A133" s="1"/>
      <c r="B133" s="89">
        <v>113</v>
      </c>
      <c r="C133" s="140"/>
      <c r="D133" s="6"/>
      <c r="E133" s="130"/>
      <c r="F133" s="297"/>
      <c r="G133" s="298"/>
      <c r="H133" s="298"/>
      <c r="I133" s="299"/>
      <c r="J133" s="260"/>
      <c r="K133" s="258"/>
      <c r="L133" s="258"/>
      <c r="M133" s="259"/>
      <c r="N133" s="260"/>
      <c r="O133" s="258"/>
      <c r="P133" s="258"/>
      <c r="Q133" s="259"/>
      <c r="R133" s="260"/>
      <c r="S133" s="258"/>
      <c r="T133" s="258"/>
      <c r="U133" s="261"/>
      <c r="V133" s="256" t="str">
        <f>IF(F133="","",IFERROR(INDEX(参加者名簿!$F$12:$F$111,MATCH(F133,参加者名簿!$C$12:$C$111,0))&amp;"　"&amp;INDEX(参加者名簿!$H$12:$H$111,MATCH(F133,参加者名簿!$C$12:$C$111,0)),IFERROR(INDEX(他団体選手登録票!$F$12:$F$31,MATCH(F133,他団体選手登録票!$C$12:$C$31,0))&amp;"　"&amp;INDEX(他団体選手登録票!$H$12:$H$31,MATCH(F133,他団体選手登録票!$C$12:$C$31,0)),"ERROR!!")))</f>
        <v/>
      </c>
      <c r="W133" s="254"/>
      <c r="X133" s="254"/>
      <c r="Y133" s="255"/>
      <c r="Z133" s="256" t="str">
        <f>IF(J133="","",IFERROR(INDEX(参加者名簿!$F$12:$F$111,MATCH(J133,参加者名簿!$C$12:$C$111,0))&amp;"　"&amp;INDEX(参加者名簿!$H$12:$H$111,MATCH(J133,参加者名簿!$C$12:$C$111,0)),IFERROR(INDEX(他団体選手登録票!$F$12:$F$31,MATCH(J133,他団体選手登録票!$C$12:$C$31,0))&amp;"　"&amp;INDEX(他団体選手登録票!$H$12:$H$31,MATCH(J133,他団体選手登録票!$C$12:$C$31,0)),"ERROR!!")))</f>
        <v/>
      </c>
      <c r="AA133" s="254"/>
      <c r="AB133" s="254"/>
      <c r="AC133" s="255"/>
      <c r="AD133" s="256" t="str">
        <f>IF(N133="","",IFERROR(INDEX(参加者名簿!$F$12:$F$111,MATCH(N133,参加者名簿!$C$12:$C$111,0))&amp;"　"&amp;INDEX(参加者名簿!$H$12:$H$111,MATCH(N133,参加者名簿!$C$12:$C$111,0)),IFERROR(INDEX(他団体選手登録票!$F$12:$F$31,MATCH(N133,他団体選手登録票!$C$12:$C$31,0))&amp;"　"&amp;INDEX(他団体選手登録票!$H$12:$H$31,MATCH(N133,他団体選手登録票!$C$12:$C$31,0)),"ERROR!!")))</f>
        <v/>
      </c>
      <c r="AE133" s="254"/>
      <c r="AF133" s="254"/>
      <c r="AG133" s="255"/>
      <c r="AH133" s="256" t="str">
        <f>IF(R133="","",IFERROR(INDEX(参加者名簿!$F$12:$F$111,MATCH(R133,参加者名簿!$C$12:$C$111,0))&amp;"　"&amp;INDEX(参加者名簿!$H$12:$H$111,MATCH(R133,参加者名簿!$C$12:$C$111,0)),IFERROR(INDEX(他団体選手登録票!$F$12:$F$31,MATCH(R133,他団体選手登録票!$C$12:$C$31,0))&amp;"　"&amp;INDEX(他団体選手登録票!$H$12:$H$31,MATCH(R133,他団体選手登録票!$C$12:$C$31,0)),"ERROR!!")))</f>
        <v/>
      </c>
      <c r="AI133" s="254"/>
      <c r="AJ133" s="254"/>
      <c r="AK133" s="255"/>
      <c r="AL133" s="93">
        <v>1</v>
      </c>
      <c r="AM133" s="253" t="str">
        <f>IFERROR(IF(COUNTIF(参加者名簿!$C$12:$C$111,F133),参加申込書本紙!$G$15,INDEX(他団体選手登録票!$J$12:$J$31,MATCH(F133,他団体選手登録票!$C$12:$C$31,0))),"")</f>
        <v/>
      </c>
      <c r="AN133" s="254"/>
      <c r="AO133" s="255"/>
      <c r="AP133" s="93">
        <v>2</v>
      </c>
      <c r="AQ133" s="253" t="str">
        <f>IFERROR(IF(COUNTIF(参加者名簿!$C$12:$C$111,J133),参加申込書本紙!$G$15,INDEX(他団体選手登録票!$J$12:$J$31,MATCH(J133,他団体選手登録票!$C$12:$C$31,0))),"")</f>
        <v/>
      </c>
      <c r="AR133" s="254"/>
      <c r="AS133" s="255"/>
      <c r="AT133" s="93">
        <v>3</v>
      </c>
      <c r="AU133" s="253" t="str">
        <f>IFERROR(IF(COUNTIF(参加者名簿!$C$12:$C$111,N133),参加申込書本紙!$G$15,INDEX(他団体選手登録票!$J$12:$J$31,MATCH(N133,他団体選手登録票!$C$12:$C$31,0))),"")</f>
        <v/>
      </c>
      <c r="AV133" s="254"/>
      <c r="AW133" s="255"/>
      <c r="AX133" s="93">
        <v>4</v>
      </c>
      <c r="AY133" s="253" t="str">
        <f>IFERROR(IF(COUNTIF(参加者名簿!$C$12:$C$111,R133),参加申込書本紙!$G$15,INDEX(他団体選手登録票!$J$12:$J$31,MATCH(R133,他団体選手登録票!$C$12:$C$31,0))),"")</f>
        <v/>
      </c>
      <c r="AZ133" s="254"/>
      <c r="BA133" s="255"/>
      <c r="BB133" s="7"/>
      <c r="BC133" s="94" t="str">
        <f>IF(BB133="免除",0,IF(BB133="相手方",0,IF(BB133="当方",COUNT(F133:U133),IF(BB133="個々",COUNTIF(AL133:BA133,参加申込書本紙!$G$15),""))))</f>
        <v/>
      </c>
      <c r="BD133" s="95"/>
      <c r="BE133" s="96"/>
      <c r="BF133" s="97"/>
      <c r="BG133" s="8"/>
    </row>
    <row r="134" spans="1:59" ht="21.65" customHeight="1" thickBot="1">
      <c r="A134" s="1"/>
      <c r="B134" s="89">
        <v>114</v>
      </c>
      <c r="C134" s="140"/>
      <c r="D134" s="6"/>
      <c r="E134" s="130"/>
      <c r="F134" s="297"/>
      <c r="G134" s="298"/>
      <c r="H134" s="298"/>
      <c r="I134" s="299"/>
      <c r="J134" s="260"/>
      <c r="K134" s="258"/>
      <c r="L134" s="258"/>
      <c r="M134" s="259"/>
      <c r="N134" s="260"/>
      <c r="O134" s="258"/>
      <c r="P134" s="258"/>
      <c r="Q134" s="259"/>
      <c r="R134" s="260"/>
      <c r="S134" s="258"/>
      <c r="T134" s="258"/>
      <c r="U134" s="261"/>
      <c r="V134" s="256" t="str">
        <f>IF(F134="","",IFERROR(INDEX(参加者名簿!$F$12:$F$111,MATCH(F134,参加者名簿!$C$12:$C$111,0))&amp;"　"&amp;INDEX(参加者名簿!$H$12:$H$111,MATCH(F134,参加者名簿!$C$12:$C$111,0)),IFERROR(INDEX(他団体選手登録票!$F$12:$F$31,MATCH(F134,他団体選手登録票!$C$12:$C$31,0))&amp;"　"&amp;INDEX(他団体選手登録票!$H$12:$H$31,MATCH(F134,他団体選手登録票!$C$12:$C$31,0)),"ERROR!!")))</f>
        <v/>
      </c>
      <c r="W134" s="254"/>
      <c r="X134" s="254"/>
      <c r="Y134" s="255"/>
      <c r="Z134" s="256" t="str">
        <f>IF(J134="","",IFERROR(INDEX(参加者名簿!$F$12:$F$111,MATCH(J134,参加者名簿!$C$12:$C$111,0))&amp;"　"&amp;INDEX(参加者名簿!$H$12:$H$111,MATCH(J134,参加者名簿!$C$12:$C$111,0)),IFERROR(INDEX(他団体選手登録票!$F$12:$F$31,MATCH(J134,他団体選手登録票!$C$12:$C$31,0))&amp;"　"&amp;INDEX(他団体選手登録票!$H$12:$H$31,MATCH(J134,他団体選手登録票!$C$12:$C$31,0)),"ERROR!!")))</f>
        <v/>
      </c>
      <c r="AA134" s="254"/>
      <c r="AB134" s="254"/>
      <c r="AC134" s="255"/>
      <c r="AD134" s="256" t="str">
        <f>IF(N134="","",IFERROR(INDEX(参加者名簿!$F$12:$F$111,MATCH(N134,参加者名簿!$C$12:$C$111,0))&amp;"　"&amp;INDEX(参加者名簿!$H$12:$H$111,MATCH(N134,参加者名簿!$C$12:$C$111,0)),IFERROR(INDEX(他団体選手登録票!$F$12:$F$31,MATCH(N134,他団体選手登録票!$C$12:$C$31,0))&amp;"　"&amp;INDEX(他団体選手登録票!$H$12:$H$31,MATCH(N134,他団体選手登録票!$C$12:$C$31,0)),"ERROR!!")))</f>
        <v/>
      </c>
      <c r="AE134" s="254"/>
      <c r="AF134" s="254"/>
      <c r="AG134" s="255"/>
      <c r="AH134" s="256" t="str">
        <f>IF(R134="","",IFERROR(INDEX(参加者名簿!$F$12:$F$111,MATCH(R134,参加者名簿!$C$12:$C$111,0))&amp;"　"&amp;INDEX(参加者名簿!$H$12:$H$111,MATCH(R134,参加者名簿!$C$12:$C$111,0)),IFERROR(INDEX(他団体選手登録票!$F$12:$F$31,MATCH(R134,他団体選手登録票!$C$12:$C$31,0))&amp;"　"&amp;INDEX(他団体選手登録票!$H$12:$H$31,MATCH(R134,他団体選手登録票!$C$12:$C$31,0)),"ERROR!!")))</f>
        <v/>
      </c>
      <c r="AI134" s="254"/>
      <c r="AJ134" s="254"/>
      <c r="AK134" s="255"/>
      <c r="AL134" s="93">
        <v>1</v>
      </c>
      <c r="AM134" s="253" t="str">
        <f>IFERROR(IF(COUNTIF(参加者名簿!$C$12:$C$111,F134),参加申込書本紙!$G$15,INDEX(他団体選手登録票!$J$12:$J$31,MATCH(F134,他団体選手登録票!$C$12:$C$31,0))),"")</f>
        <v/>
      </c>
      <c r="AN134" s="254"/>
      <c r="AO134" s="255"/>
      <c r="AP134" s="93">
        <v>2</v>
      </c>
      <c r="AQ134" s="253" t="str">
        <f>IFERROR(IF(COUNTIF(参加者名簿!$C$12:$C$111,J134),参加申込書本紙!$G$15,INDEX(他団体選手登録票!$J$12:$J$31,MATCH(J134,他団体選手登録票!$C$12:$C$31,0))),"")</f>
        <v/>
      </c>
      <c r="AR134" s="254"/>
      <c r="AS134" s="255"/>
      <c r="AT134" s="93">
        <v>3</v>
      </c>
      <c r="AU134" s="253" t="str">
        <f>IFERROR(IF(COUNTIF(参加者名簿!$C$12:$C$111,N134),参加申込書本紙!$G$15,INDEX(他団体選手登録票!$J$12:$J$31,MATCH(N134,他団体選手登録票!$C$12:$C$31,0))),"")</f>
        <v/>
      </c>
      <c r="AV134" s="254"/>
      <c r="AW134" s="255"/>
      <c r="AX134" s="93">
        <v>4</v>
      </c>
      <c r="AY134" s="253" t="str">
        <f>IFERROR(IF(COUNTIF(参加者名簿!$C$12:$C$111,R134),参加申込書本紙!$G$15,INDEX(他団体選手登録票!$J$12:$J$31,MATCH(R134,他団体選手登録票!$C$12:$C$31,0))),"")</f>
        <v/>
      </c>
      <c r="AZ134" s="254"/>
      <c r="BA134" s="255"/>
      <c r="BB134" s="7"/>
      <c r="BC134" s="94" t="str">
        <f>IF(BB134="免除",0,IF(BB134="相手方",0,IF(BB134="当方",COUNT(F134:U134),IF(BB134="個々",COUNTIF(AL134:BA134,参加申込書本紙!$G$15),""))))</f>
        <v/>
      </c>
      <c r="BD134" s="95"/>
      <c r="BE134" s="96"/>
      <c r="BF134" s="97"/>
      <c r="BG134" s="8"/>
    </row>
    <row r="135" spans="1:59" ht="21.65" customHeight="1" thickBot="1">
      <c r="A135" s="1"/>
      <c r="B135" s="89">
        <v>115</v>
      </c>
      <c r="C135" s="140"/>
      <c r="D135" s="6"/>
      <c r="E135" s="130"/>
      <c r="F135" s="297"/>
      <c r="G135" s="298"/>
      <c r="H135" s="298"/>
      <c r="I135" s="299"/>
      <c r="J135" s="260"/>
      <c r="K135" s="258"/>
      <c r="L135" s="258"/>
      <c r="M135" s="259"/>
      <c r="N135" s="260"/>
      <c r="O135" s="258"/>
      <c r="P135" s="258"/>
      <c r="Q135" s="259"/>
      <c r="R135" s="260"/>
      <c r="S135" s="258"/>
      <c r="T135" s="258"/>
      <c r="U135" s="261"/>
      <c r="V135" s="256" t="str">
        <f>IF(F135="","",IFERROR(INDEX(参加者名簿!$F$12:$F$111,MATCH(F135,参加者名簿!$C$12:$C$111,0))&amp;"　"&amp;INDEX(参加者名簿!$H$12:$H$111,MATCH(F135,参加者名簿!$C$12:$C$111,0)),IFERROR(INDEX(他団体選手登録票!$F$12:$F$31,MATCH(F135,他団体選手登録票!$C$12:$C$31,0))&amp;"　"&amp;INDEX(他団体選手登録票!$H$12:$H$31,MATCH(F135,他団体選手登録票!$C$12:$C$31,0)),"ERROR!!")))</f>
        <v/>
      </c>
      <c r="W135" s="254"/>
      <c r="X135" s="254"/>
      <c r="Y135" s="255"/>
      <c r="Z135" s="256" t="str">
        <f>IF(J135="","",IFERROR(INDEX(参加者名簿!$F$12:$F$111,MATCH(J135,参加者名簿!$C$12:$C$111,0))&amp;"　"&amp;INDEX(参加者名簿!$H$12:$H$111,MATCH(J135,参加者名簿!$C$12:$C$111,0)),IFERROR(INDEX(他団体選手登録票!$F$12:$F$31,MATCH(J135,他団体選手登録票!$C$12:$C$31,0))&amp;"　"&amp;INDEX(他団体選手登録票!$H$12:$H$31,MATCH(J135,他団体選手登録票!$C$12:$C$31,0)),"ERROR!!")))</f>
        <v/>
      </c>
      <c r="AA135" s="254"/>
      <c r="AB135" s="254"/>
      <c r="AC135" s="255"/>
      <c r="AD135" s="256" t="str">
        <f>IF(N135="","",IFERROR(INDEX(参加者名簿!$F$12:$F$111,MATCH(N135,参加者名簿!$C$12:$C$111,0))&amp;"　"&amp;INDEX(参加者名簿!$H$12:$H$111,MATCH(N135,参加者名簿!$C$12:$C$111,0)),IFERROR(INDEX(他団体選手登録票!$F$12:$F$31,MATCH(N135,他団体選手登録票!$C$12:$C$31,0))&amp;"　"&amp;INDEX(他団体選手登録票!$H$12:$H$31,MATCH(N135,他団体選手登録票!$C$12:$C$31,0)),"ERROR!!")))</f>
        <v/>
      </c>
      <c r="AE135" s="254"/>
      <c r="AF135" s="254"/>
      <c r="AG135" s="255"/>
      <c r="AH135" s="256" t="str">
        <f>IF(R135="","",IFERROR(INDEX(参加者名簿!$F$12:$F$111,MATCH(R135,参加者名簿!$C$12:$C$111,0))&amp;"　"&amp;INDEX(参加者名簿!$H$12:$H$111,MATCH(R135,参加者名簿!$C$12:$C$111,0)),IFERROR(INDEX(他団体選手登録票!$F$12:$F$31,MATCH(R135,他団体選手登録票!$C$12:$C$31,0))&amp;"　"&amp;INDEX(他団体選手登録票!$H$12:$H$31,MATCH(R135,他団体選手登録票!$C$12:$C$31,0)),"ERROR!!")))</f>
        <v/>
      </c>
      <c r="AI135" s="254"/>
      <c r="AJ135" s="254"/>
      <c r="AK135" s="255"/>
      <c r="AL135" s="93">
        <v>1</v>
      </c>
      <c r="AM135" s="253" t="str">
        <f>IFERROR(IF(COUNTIF(参加者名簿!$C$12:$C$111,F135),参加申込書本紙!$G$15,INDEX(他団体選手登録票!$J$12:$J$31,MATCH(F135,他団体選手登録票!$C$12:$C$31,0))),"")</f>
        <v/>
      </c>
      <c r="AN135" s="254"/>
      <c r="AO135" s="255"/>
      <c r="AP135" s="93">
        <v>2</v>
      </c>
      <c r="AQ135" s="253" t="str">
        <f>IFERROR(IF(COUNTIF(参加者名簿!$C$12:$C$111,J135),参加申込書本紙!$G$15,INDEX(他団体選手登録票!$J$12:$J$31,MATCH(J135,他団体選手登録票!$C$12:$C$31,0))),"")</f>
        <v/>
      </c>
      <c r="AR135" s="254"/>
      <c r="AS135" s="255"/>
      <c r="AT135" s="93">
        <v>3</v>
      </c>
      <c r="AU135" s="253" t="str">
        <f>IFERROR(IF(COUNTIF(参加者名簿!$C$12:$C$111,N135),参加申込書本紙!$G$15,INDEX(他団体選手登録票!$J$12:$J$31,MATCH(N135,他団体選手登録票!$C$12:$C$31,0))),"")</f>
        <v/>
      </c>
      <c r="AV135" s="254"/>
      <c r="AW135" s="255"/>
      <c r="AX135" s="93">
        <v>4</v>
      </c>
      <c r="AY135" s="253" t="str">
        <f>IFERROR(IF(COUNTIF(参加者名簿!$C$12:$C$111,R135),参加申込書本紙!$G$15,INDEX(他団体選手登録票!$J$12:$J$31,MATCH(R135,他団体選手登録票!$C$12:$C$31,0))),"")</f>
        <v/>
      </c>
      <c r="AZ135" s="254"/>
      <c r="BA135" s="255"/>
      <c r="BB135" s="7"/>
      <c r="BC135" s="94" t="str">
        <f>IF(BB135="免除",0,IF(BB135="相手方",0,IF(BB135="当方",COUNT(F135:U135),IF(BB135="個々",COUNTIF(AL135:BA135,参加申込書本紙!$G$15),""))))</f>
        <v/>
      </c>
      <c r="BD135" s="95"/>
      <c r="BE135" s="96"/>
      <c r="BF135" s="97"/>
      <c r="BG135" s="8"/>
    </row>
    <row r="136" spans="1:59" ht="21.65" customHeight="1" thickBot="1">
      <c r="A136" s="1"/>
      <c r="B136" s="89">
        <v>116</v>
      </c>
      <c r="C136" s="140"/>
      <c r="D136" s="6"/>
      <c r="E136" s="130"/>
      <c r="F136" s="297"/>
      <c r="G136" s="298"/>
      <c r="H136" s="298"/>
      <c r="I136" s="299"/>
      <c r="J136" s="260"/>
      <c r="K136" s="258"/>
      <c r="L136" s="258"/>
      <c r="M136" s="259"/>
      <c r="N136" s="260"/>
      <c r="O136" s="258"/>
      <c r="P136" s="258"/>
      <c r="Q136" s="259"/>
      <c r="R136" s="260"/>
      <c r="S136" s="258"/>
      <c r="T136" s="258"/>
      <c r="U136" s="261"/>
      <c r="V136" s="256" t="str">
        <f>IF(F136="","",IFERROR(INDEX(参加者名簿!$F$12:$F$111,MATCH(F136,参加者名簿!$C$12:$C$111,0))&amp;"　"&amp;INDEX(参加者名簿!$H$12:$H$111,MATCH(F136,参加者名簿!$C$12:$C$111,0)),IFERROR(INDEX(他団体選手登録票!$F$12:$F$31,MATCH(F136,他団体選手登録票!$C$12:$C$31,0))&amp;"　"&amp;INDEX(他団体選手登録票!$H$12:$H$31,MATCH(F136,他団体選手登録票!$C$12:$C$31,0)),"ERROR!!")))</f>
        <v/>
      </c>
      <c r="W136" s="254"/>
      <c r="X136" s="254"/>
      <c r="Y136" s="255"/>
      <c r="Z136" s="256" t="str">
        <f>IF(J136="","",IFERROR(INDEX(参加者名簿!$F$12:$F$111,MATCH(J136,参加者名簿!$C$12:$C$111,0))&amp;"　"&amp;INDEX(参加者名簿!$H$12:$H$111,MATCH(J136,参加者名簿!$C$12:$C$111,0)),IFERROR(INDEX(他団体選手登録票!$F$12:$F$31,MATCH(J136,他団体選手登録票!$C$12:$C$31,0))&amp;"　"&amp;INDEX(他団体選手登録票!$H$12:$H$31,MATCH(J136,他団体選手登録票!$C$12:$C$31,0)),"ERROR!!")))</f>
        <v/>
      </c>
      <c r="AA136" s="254"/>
      <c r="AB136" s="254"/>
      <c r="AC136" s="255"/>
      <c r="AD136" s="256" t="str">
        <f>IF(N136="","",IFERROR(INDEX(参加者名簿!$F$12:$F$111,MATCH(N136,参加者名簿!$C$12:$C$111,0))&amp;"　"&amp;INDEX(参加者名簿!$H$12:$H$111,MATCH(N136,参加者名簿!$C$12:$C$111,0)),IFERROR(INDEX(他団体選手登録票!$F$12:$F$31,MATCH(N136,他団体選手登録票!$C$12:$C$31,0))&amp;"　"&amp;INDEX(他団体選手登録票!$H$12:$H$31,MATCH(N136,他団体選手登録票!$C$12:$C$31,0)),"ERROR!!")))</f>
        <v/>
      </c>
      <c r="AE136" s="254"/>
      <c r="AF136" s="254"/>
      <c r="AG136" s="255"/>
      <c r="AH136" s="256" t="str">
        <f>IF(R136="","",IFERROR(INDEX(参加者名簿!$F$12:$F$111,MATCH(R136,参加者名簿!$C$12:$C$111,0))&amp;"　"&amp;INDEX(参加者名簿!$H$12:$H$111,MATCH(R136,参加者名簿!$C$12:$C$111,0)),IFERROR(INDEX(他団体選手登録票!$F$12:$F$31,MATCH(R136,他団体選手登録票!$C$12:$C$31,0))&amp;"　"&amp;INDEX(他団体選手登録票!$H$12:$H$31,MATCH(R136,他団体選手登録票!$C$12:$C$31,0)),"ERROR!!")))</f>
        <v/>
      </c>
      <c r="AI136" s="254"/>
      <c r="AJ136" s="254"/>
      <c r="AK136" s="255"/>
      <c r="AL136" s="93">
        <v>1</v>
      </c>
      <c r="AM136" s="253" t="str">
        <f>IFERROR(IF(COUNTIF(参加者名簿!$C$12:$C$111,F136),参加申込書本紙!$G$15,INDEX(他団体選手登録票!$J$12:$J$31,MATCH(F136,他団体選手登録票!$C$12:$C$31,0))),"")</f>
        <v/>
      </c>
      <c r="AN136" s="254"/>
      <c r="AO136" s="255"/>
      <c r="AP136" s="93">
        <v>2</v>
      </c>
      <c r="AQ136" s="253" t="str">
        <f>IFERROR(IF(COUNTIF(参加者名簿!$C$12:$C$111,J136),参加申込書本紙!$G$15,INDEX(他団体選手登録票!$J$12:$J$31,MATCH(J136,他団体選手登録票!$C$12:$C$31,0))),"")</f>
        <v/>
      </c>
      <c r="AR136" s="254"/>
      <c r="AS136" s="255"/>
      <c r="AT136" s="93">
        <v>3</v>
      </c>
      <c r="AU136" s="253" t="str">
        <f>IFERROR(IF(COUNTIF(参加者名簿!$C$12:$C$111,N136),参加申込書本紙!$G$15,INDEX(他団体選手登録票!$J$12:$J$31,MATCH(N136,他団体選手登録票!$C$12:$C$31,0))),"")</f>
        <v/>
      </c>
      <c r="AV136" s="254"/>
      <c r="AW136" s="255"/>
      <c r="AX136" s="93">
        <v>4</v>
      </c>
      <c r="AY136" s="253" t="str">
        <f>IFERROR(IF(COUNTIF(参加者名簿!$C$12:$C$111,R136),参加申込書本紙!$G$15,INDEX(他団体選手登録票!$J$12:$J$31,MATCH(R136,他団体選手登録票!$C$12:$C$31,0))),"")</f>
        <v/>
      </c>
      <c r="AZ136" s="254"/>
      <c r="BA136" s="255"/>
      <c r="BB136" s="7"/>
      <c r="BC136" s="94" t="str">
        <f>IF(BB136="免除",0,IF(BB136="相手方",0,IF(BB136="当方",COUNT(F136:U136),IF(BB136="個々",COUNTIF(AL136:BA136,参加申込書本紙!$G$15),""))))</f>
        <v/>
      </c>
      <c r="BD136" s="95"/>
      <c r="BE136" s="96"/>
      <c r="BF136" s="97"/>
      <c r="BG136" s="8"/>
    </row>
    <row r="137" spans="1:59" ht="21.65" customHeight="1" thickBot="1">
      <c r="A137" s="1"/>
      <c r="B137" s="89">
        <v>117</v>
      </c>
      <c r="C137" s="140"/>
      <c r="D137" s="6"/>
      <c r="E137" s="130"/>
      <c r="F137" s="297"/>
      <c r="G137" s="298"/>
      <c r="H137" s="298"/>
      <c r="I137" s="299"/>
      <c r="J137" s="260"/>
      <c r="K137" s="258"/>
      <c r="L137" s="258"/>
      <c r="M137" s="259"/>
      <c r="N137" s="260"/>
      <c r="O137" s="258"/>
      <c r="P137" s="258"/>
      <c r="Q137" s="259"/>
      <c r="R137" s="260"/>
      <c r="S137" s="258"/>
      <c r="T137" s="258"/>
      <c r="U137" s="261"/>
      <c r="V137" s="256" t="str">
        <f>IF(F137="","",IFERROR(INDEX(参加者名簿!$F$12:$F$111,MATCH(F137,参加者名簿!$C$12:$C$111,0))&amp;"　"&amp;INDEX(参加者名簿!$H$12:$H$111,MATCH(F137,参加者名簿!$C$12:$C$111,0)),IFERROR(INDEX(他団体選手登録票!$F$12:$F$31,MATCH(F137,他団体選手登録票!$C$12:$C$31,0))&amp;"　"&amp;INDEX(他団体選手登録票!$H$12:$H$31,MATCH(F137,他団体選手登録票!$C$12:$C$31,0)),"ERROR!!")))</f>
        <v/>
      </c>
      <c r="W137" s="254"/>
      <c r="X137" s="254"/>
      <c r="Y137" s="255"/>
      <c r="Z137" s="256" t="str">
        <f>IF(J137="","",IFERROR(INDEX(参加者名簿!$F$12:$F$111,MATCH(J137,参加者名簿!$C$12:$C$111,0))&amp;"　"&amp;INDEX(参加者名簿!$H$12:$H$111,MATCH(J137,参加者名簿!$C$12:$C$111,0)),IFERROR(INDEX(他団体選手登録票!$F$12:$F$31,MATCH(J137,他団体選手登録票!$C$12:$C$31,0))&amp;"　"&amp;INDEX(他団体選手登録票!$H$12:$H$31,MATCH(J137,他団体選手登録票!$C$12:$C$31,0)),"ERROR!!")))</f>
        <v/>
      </c>
      <c r="AA137" s="254"/>
      <c r="AB137" s="254"/>
      <c r="AC137" s="255"/>
      <c r="AD137" s="256" t="str">
        <f>IF(N137="","",IFERROR(INDEX(参加者名簿!$F$12:$F$111,MATCH(N137,参加者名簿!$C$12:$C$111,0))&amp;"　"&amp;INDEX(参加者名簿!$H$12:$H$111,MATCH(N137,参加者名簿!$C$12:$C$111,0)),IFERROR(INDEX(他団体選手登録票!$F$12:$F$31,MATCH(N137,他団体選手登録票!$C$12:$C$31,0))&amp;"　"&amp;INDEX(他団体選手登録票!$H$12:$H$31,MATCH(N137,他団体選手登録票!$C$12:$C$31,0)),"ERROR!!")))</f>
        <v/>
      </c>
      <c r="AE137" s="254"/>
      <c r="AF137" s="254"/>
      <c r="AG137" s="255"/>
      <c r="AH137" s="256" t="str">
        <f>IF(R137="","",IFERROR(INDEX(参加者名簿!$F$12:$F$111,MATCH(R137,参加者名簿!$C$12:$C$111,0))&amp;"　"&amp;INDEX(参加者名簿!$H$12:$H$111,MATCH(R137,参加者名簿!$C$12:$C$111,0)),IFERROR(INDEX(他団体選手登録票!$F$12:$F$31,MATCH(R137,他団体選手登録票!$C$12:$C$31,0))&amp;"　"&amp;INDEX(他団体選手登録票!$H$12:$H$31,MATCH(R137,他団体選手登録票!$C$12:$C$31,0)),"ERROR!!")))</f>
        <v/>
      </c>
      <c r="AI137" s="254"/>
      <c r="AJ137" s="254"/>
      <c r="AK137" s="255"/>
      <c r="AL137" s="93">
        <v>1</v>
      </c>
      <c r="AM137" s="253" t="str">
        <f>IFERROR(IF(COUNTIF(参加者名簿!$C$12:$C$111,F137),参加申込書本紙!$G$15,INDEX(他団体選手登録票!$J$12:$J$31,MATCH(F137,他団体選手登録票!$C$12:$C$31,0))),"")</f>
        <v/>
      </c>
      <c r="AN137" s="254"/>
      <c r="AO137" s="255"/>
      <c r="AP137" s="93">
        <v>2</v>
      </c>
      <c r="AQ137" s="253" t="str">
        <f>IFERROR(IF(COUNTIF(参加者名簿!$C$12:$C$111,J137),参加申込書本紙!$G$15,INDEX(他団体選手登録票!$J$12:$J$31,MATCH(J137,他団体選手登録票!$C$12:$C$31,0))),"")</f>
        <v/>
      </c>
      <c r="AR137" s="254"/>
      <c r="AS137" s="255"/>
      <c r="AT137" s="93">
        <v>3</v>
      </c>
      <c r="AU137" s="253" t="str">
        <f>IFERROR(IF(COUNTIF(参加者名簿!$C$12:$C$111,N137),参加申込書本紙!$G$15,INDEX(他団体選手登録票!$J$12:$J$31,MATCH(N137,他団体選手登録票!$C$12:$C$31,0))),"")</f>
        <v/>
      </c>
      <c r="AV137" s="254"/>
      <c r="AW137" s="255"/>
      <c r="AX137" s="93">
        <v>4</v>
      </c>
      <c r="AY137" s="253" t="str">
        <f>IFERROR(IF(COUNTIF(参加者名簿!$C$12:$C$111,R137),参加申込書本紙!$G$15,INDEX(他団体選手登録票!$J$12:$J$31,MATCH(R137,他団体選手登録票!$C$12:$C$31,0))),"")</f>
        <v/>
      </c>
      <c r="AZ137" s="254"/>
      <c r="BA137" s="255"/>
      <c r="BB137" s="7"/>
      <c r="BC137" s="94" t="str">
        <f>IF(BB137="免除",0,IF(BB137="相手方",0,IF(BB137="当方",COUNT(F137:U137),IF(BB137="個々",COUNTIF(AL137:BA137,参加申込書本紙!$G$15),""))))</f>
        <v/>
      </c>
      <c r="BD137" s="95"/>
      <c r="BE137" s="96"/>
      <c r="BF137" s="97"/>
      <c r="BG137" s="8"/>
    </row>
    <row r="138" spans="1:59" ht="21.65" customHeight="1" thickBot="1">
      <c r="A138" s="1"/>
      <c r="B138" s="89">
        <v>118</v>
      </c>
      <c r="C138" s="140"/>
      <c r="D138" s="6"/>
      <c r="E138" s="130"/>
      <c r="F138" s="297"/>
      <c r="G138" s="298"/>
      <c r="H138" s="298"/>
      <c r="I138" s="299"/>
      <c r="J138" s="260"/>
      <c r="K138" s="258"/>
      <c r="L138" s="258"/>
      <c r="M138" s="259"/>
      <c r="N138" s="260"/>
      <c r="O138" s="258"/>
      <c r="P138" s="258"/>
      <c r="Q138" s="259"/>
      <c r="R138" s="260"/>
      <c r="S138" s="258"/>
      <c r="T138" s="258"/>
      <c r="U138" s="261"/>
      <c r="V138" s="256" t="str">
        <f>IF(F138="","",IFERROR(INDEX(参加者名簿!$F$12:$F$111,MATCH(F138,参加者名簿!$C$12:$C$111,0))&amp;"　"&amp;INDEX(参加者名簿!$H$12:$H$111,MATCH(F138,参加者名簿!$C$12:$C$111,0)),IFERROR(INDEX(他団体選手登録票!$F$12:$F$31,MATCH(F138,他団体選手登録票!$C$12:$C$31,0))&amp;"　"&amp;INDEX(他団体選手登録票!$H$12:$H$31,MATCH(F138,他団体選手登録票!$C$12:$C$31,0)),"ERROR!!")))</f>
        <v/>
      </c>
      <c r="W138" s="254"/>
      <c r="X138" s="254"/>
      <c r="Y138" s="255"/>
      <c r="Z138" s="256" t="str">
        <f>IF(J138="","",IFERROR(INDEX(参加者名簿!$F$12:$F$111,MATCH(J138,参加者名簿!$C$12:$C$111,0))&amp;"　"&amp;INDEX(参加者名簿!$H$12:$H$111,MATCH(J138,参加者名簿!$C$12:$C$111,0)),IFERROR(INDEX(他団体選手登録票!$F$12:$F$31,MATCH(J138,他団体選手登録票!$C$12:$C$31,0))&amp;"　"&amp;INDEX(他団体選手登録票!$H$12:$H$31,MATCH(J138,他団体選手登録票!$C$12:$C$31,0)),"ERROR!!")))</f>
        <v/>
      </c>
      <c r="AA138" s="254"/>
      <c r="AB138" s="254"/>
      <c r="AC138" s="255"/>
      <c r="AD138" s="256" t="str">
        <f>IF(N138="","",IFERROR(INDEX(参加者名簿!$F$12:$F$111,MATCH(N138,参加者名簿!$C$12:$C$111,0))&amp;"　"&amp;INDEX(参加者名簿!$H$12:$H$111,MATCH(N138,参加者名簿!$C$12:$C$111,0)),IFERROR(INDEX(他団体選手登録票!$F$12:$F$31,MATCH(N138,他団体選手登録票!$C$12:$C$31,0))&amp;"　"&amp;INDEX(他団体選手登録票!$H$12:$H$31,MATCH(N138,他団体選手登録票!$C$12:$C$31,0)),"ERROR!!")))</f>
        <v/>
      </c>
      <c r="AE138" s="254"/>
      <c r="AF138" s="254"/>
      <c r="AG138" s="255"/>
      <c r="AH138" s="256" t="str">
        <f>IF(R138="","",IFERROR(INDEX(参加者名簿!$F$12:$F$111,MATCH(R138,参加者名簿!$C$12:$C$111,0))&amp;"　"&amp;INDEX(参加者名簿!$H$12:$H$111,MATCH(R138,参加者名簿!$C$12:$C$111,0)),IFERROR(INDEX(他団体選手登録票!$F$12:$F$31,MATCH(R138,他団体選手登録票!$C$12:$C$31,0))&amp;"　"&amp;INDEX(他団体選手登録票!$H$12:$H$31,MATCH(R138,他団体選手登録票!$C$12:$C$31,0)),"ERROR!!")))</f>
        <v/>
      </c>
      <c r="AI138" s="254"/>
      <c r="AJ138" s="254"/>
      <c r="AK138" s="255"/>
      <c r="AL138" s="93">
        <v>1</v>
      </c>
      <c r="AM138" s="253" t="str">
        <f>IFERROR(IF(COUNTIF(参加者名簿!$C$12:$C$111,F138),参加申込書本紙!$G$15,INDEX(他団体選手登録票!$J$12:$J$31,MATCH(F138,他団体選手登録票!$C$12:$C$31,0))),"")</f>
        <v/>
      </c>
      <c r="AN138" s="254"/>
      <c r="AO138" s="255"/>
      <c r="AP138" s="93">
        <v>2</v>
      </c>
      <c r="AQ138" s="253" t="str">
        <f>IFERROR(IF(COUNTIF(参加者名簿!$C$12:$C$111,J138),参加申込書本紙!$G$15,INDEX(他団体選手登録票!$J$12:$J$31,MATCH(J138,他団体選手登録票!$C$12:$C$31,0))),"")</f>
        <v/>
      </c>
      <c r="AR138" s="254"/>
      <c r="AS138" s="255"/>
      <c r="AT138" s="93">
        <v>3</v>
      </c>
      <c r="AU138" s="253" t="str">
        <f>IFERROR(IF(COUNTIF(参加者名簿!$C$12:$C$111,N138),参加申込書本紙!$G$15,INDEX(他団体選手登録票!$J$12:$J$31,MATCH(N138,他団体選手登録票!$C$12:$C$31,0))),"")</f>
        <v/>
      </c>
      <c r="AV138" s="254"/>
      <c r="AW138" s="255"/>
      <c r="AX138" s="93">
        <v>4</v>
      </c>
      <c r="AY138" s="253" t="str">
        <f>IFERROR(IF(COUNTIF(参加者名簿!$C$12:$C$111,R138),参加申込書本紙!$G$15,INDEX(他団体選手登録票!$J$12:$J$31,MATCH(R138,他団体選手登録票!$C$12:$C$31,0))),"")</f>
        <v/>
      </c>
      <c r="AZ138" s="254"/>
      <c r="BA138" s="255"/>
      <c r="BB138" s="7"/>
      <c r="BC138" s="94" t="str">
        <f>IF(BB138="免除",0,IF(BB138="相手方",0,IF(BB138="当方",COUNT(F138:U138),IF(BB138="個々",COUNTIF(AL138:BA138,参加申込書本紙!$G$15),""))))</f>
        <v/>
      </c>
      <c r="BD138" s="95"/>
      <c r="BE138" s="96"/>
      <c r="BF138" s="97"/>
      <c r="BG138" s="8"/>
    </row>
    <row r="139" spans="1:59" ht="21.65" customHeight="1" thickBot="1">
      <c r="A139" s="1"/>
      <c r="B139" s="89">
        <v>119</v>
      </c>
      <c r="C139" s="140"/>
      <c r="D139" s="6"/>
      <c r="E139" s="130"/>
      <c r="F139" s="297"/>
      <c r="G139" s="298"/>
      <c r="H139" s="298"/>
      <c r="I139" s="299"/>
      <c r="J139" s="260"/>
      <c r="K139" s="258"/>
      <c r="L139" s="258"/>
      <c r="M139" s="259"/>
      <c r="N139" s="260"/>
      <c r="O139" s="258"/>
      <c r="P139" s="258"/>
      <c r="Q139" s="259"/>
      <c r="R139" s="260"/>
      <c r="S139" s="258"/>
      <c r="T139" s="258"/>
      <c r="U139" s="261"/>
      <c r="V139" s="256" t="str">
        <f>IF(F139="","",IFERROR(INDEX(参加者名簿!$F$12:$F$111,MATCH(F139,参加者名簿!$C$12:$C$111,0))&amp;"　"&amp;INDEX(参加者名簿!$H$12:$H$111,MATCH(F139,参加者名簿!$C$12:$C$111,0)),IFERROR(INDEX(他団体選手登録票!$F$12:$F$31,MATCH(F139,他団体選手登録票!$C$12:$C$31,0))&amp;"　"&amp;INDEX(他団体選手登録票!$H$12:$H$31,MATCH(F139,他団体選手登録票!$C$12:$C$31,0)),"ERROR!!")))</f>
        <v/>
      </c>
      <c r="W139" s="254"/>
      <c r="X139" s="254"/>
      <c r="Y139" s="255"/>
      <c r="Z139" s="256" t="str">
        <f>IF(J139="","",IFERROR(INDEX(参加者名簿!$F$12:$F$111,MATCH(J139,参加者名簿!$C$12:$C$111,0))&amp;"　"&amp;INDEX(参加者名簿!$H$12:$H$111,MATCH(J139,参加者名簿!$C$12:$C$111,0)),IFERROR(INDEX(他団体選手登録票!$F$12:$F$31,MATCH(J139,他団体選手登録票!$C$12:$C$31,0))&amp;"　"&amp;INDEX(他団体選手登録票!$H$12:$H$31,MATCH(J139,他団体選手登録票!$C$12:$C$31,0)),"ERROR!!")))</f>
        <v/>
      </c>
      <c r="AA139" s="254"/>
      <c r="AB139" s="254"/>
      <c r="AC139" s="255"/>
      <c r="AD139" s="256" t="str">
        <f>IF(N139="","",IFERROR(INDEX(参加者名簿!$F$12:$F$111,MATCH(N139,参加者名簿!$C$12:$C$111,0))&amp;"　"&amp;INDEX(参加者名簿!$H$12:$H$111,MATCH(N139,参加者名簿!$C$12:$C$111,0)),IFERROR(INDEX(他団体選手登録票!$F$12:$F$31,MATCH(N139,他団体選手登録票!$C$12:$C$31,0))&amp;"　"&amp;INDEX(他団体選手登録票!$H$12:$H$31,MATCH(N139,他団体選手登録票!$C$12:$C$31,0)),"ERROR!!")))</f>
        <v/>
      </c>
      <c r="AE139" s="254"/>
      <c r="AF139" s="254"/>
      <c r="AG139" s="255"/>
      <c r="AH139" s="256" t="str">
        <f>IF(R139="","",IFERROR(INDEX(参加者名簿!$F$12:$F$111,MATCH(R139,参加者名簿!$C$12:$C$111,0))&amp;"　"&amp;INDEX(参加者名簿!$H$12:$H$111,MATCH(R139,参加者名簿!$C$12:$C$111,0)),IFERROR(INDEX(他団体選手登録票!$F$12:$F$31,MATCH(R139,他団体選手登録票!$C$12:$C$31,0))&amp;"　"&amp;INDEX(他団体選手登録票!$H$12:$H$31,MATCH(R139,他団体選手登録票!$C$12:$C$31,0)),"ERROR!!")))</f>
        <v/>
      </c>
      <c r="AI139" s="254"/>
      <c r="AJ139" s="254"/>
      <c r="AK139" s="255"/>
      <c r="AL139" s="93">
        <v>1</v>
      </c>
      <c r="AM139" s="253" t="str">
        <f>IFERROR(IF(COUNTIF(参加者名簿!$C$12:$C$111,F139),参加申込書本紙!$G$15,INDEX(他団体選手登録票!$J$12:$J$31,MATCH(F139,他団体選手登録票!$C$12:$C$31,0))),"")</f>
        <v/>
      </c>
      <c r="AN139" s="254"/>
      <c r="AO139" s="255"/>
      <c r="AP139" s="93">
        <v>2</v>
      </c>
      <c r="AQ139" s="253" t="str">
        <f>IFERROR(IF(COUNTIF(参加者名簿!$C$12:$C$111,J139),参加申込書本紙!$G$15,INDEX(他団体選手登録票!$J$12:$J$31,MATCH(J139,他団体選手登録票!$C$12:$C$31,0))),"")</f>
        <v/>
      </c>
      <c r="AR139" s="254"/>
      <c r="AS139" s="255"/>
      <c r="AT139" s="93">
        <v>3</v>
      </c>
      <c r="AU139" s="253" t="str">
        <f>IFERROR(IF(COUNTIF(参加者名簿!$C$12:$C$111,N139),参加申込書本紙!$G$15,INDEX(他団体選手登録票!$J$12:$J$31,MATCH(N139,他団体選手登録票!$C$12:$C$31,0))),"")</f>
        <v/>
      </c>
      <c r="AV139" s="254"/>
      <c r="AW139" s="255"/>
      <c r="AX139" s="93">
        <v>4</v>
      </c>
      <c r="AY139" s="253" t="str">
        <f>IFERROR(IF(COUNTIF(参加者名簿!$C$12:$C$111,R139),参加申込書本紙!$G$15,INDEX(他団体選手登録票!$J$12:$J$31,MATCH(R139,他団体選手登録票!$C$12:$C$31,0))),"")</f>
        <v/>
      </c>
      <c r="AZ139" s="254"/>
      <c r="BA139" s="255"/>
      <c r="BB139" s="7"/>
      <c r="BC139" s="94" t="str">
        <f>IF(BB139="免除",0,IF(BB139="相手方",0,IF(BB139="当方",COUNT(F139:U139),IF(BB139="個々",COUNTIF(AL139:BA139,参加申込書本紙!$G$15),""))))</f>
        <v/>
      </c>
      <c r="BD139" s="95"/>
      <c r="BE139" s="96"/>
      <c r="BF139" s="97"/>
      <c r="BG139" s="8"/>
    </row>
    <row r="140" spans="1:59" ht="21.65" customHeight="1" thickBot="1">
      <c r="A140" s="1"/>
      <c r="B140" s="89">
        <v>120</v>
      </c>
      <c r="C140" s="140"/>
      <c r="D140" s="6"/>
      <c r="E140" s="130"/>
      <c r="F140" s="297"/>
      <c r="G140" s="298"/>
      <c r="H140" s="298"/>
      <c r="I140" s="299"/>
      <c r="J140" s="260"/>
      <c r="K140" s="258"/>
      <c r="L140" s="258"/>
      <c r="M140" s="259"/>
      <c r="N140" s="260"/>
      <c r="O140" s="258"/>
      <c r="P140" s="258"/>
      <c r="Q140" s="259"/>
      <c r="R140" s="260"/>
      <c r="S140" s="258"/>
      <c r="T140" s="258"/>
      <c r="U140" s="261"/>
      <c r="V140" s="256" t="str">
        <f>IF(F140="","",IFERROR(INDEX(参加者名簿!$F$12:$F$111,MATCH(F140,参加者名簿!$C$12:$C$111,0))&amp;"　"&amp;INDEX(参加者名簿!$H$12:$H$111,MATCH(F140,参加者名簿!$C$12:$C$111,0)),IFERROR(INDEX(他団体選手登録票!$F$12:$F$31,MATCH(F140,他団体選手登録票!$C$12:$C$31,0))&amp;"　"&amp;INDEX(他団体選手登録票!$H$12:$H$31,MATCH(F140,他団体選手登録票!$C$12:$C$31,0)),"ERROR!!")))</f>
        <v/>
      </c>
      <c r="W140" s="254"/>
      <c r="X140" s="254"/>
      <c r="Y140" s="255"/>
      <c r="Z140" s="256" t="str">
        <f>IF(J140="","",IFERROR(INDEX(参加者名簿!$F$12:$F$111,MATCH(J140,参加者名簿!$C$12:$C$111,0))&amp;"　"&amp;INDEX(参加者名簿!$H$12:$H$111,MATCH(J140,参加者名簿!$C$12:$C$111,0)),IFERROR(INDEX(他団体選手登録票!$F$12:$F$31,MATCH(J140,他団体選手登録票!$C$12:$C$31,0))&amp;"　"&amp;INDEX(他団体選手登録票!$H$12:$H$31,MATCH(J140,他団体選手登録票!$C$12:$C$31,0)),"ERROR!!")))</f>
        <v/>
      </c>
      <c r="AA140" s="254"/>
      <c r="AB140" s="254"/>
      <c r="AC140" s="255"/>
      <c r="AD140" s="256" t="str">
        <f>IF(N140="","",IFERROR(INDEX(参加者名簿!$F$12:$F$111,MATCH(N140,参加者名簿!$C$12:$C$111,0))&amp;"　"&amp;INDEX(参加者名簿!$H$12:$H$111,MATCH(N140,参加者名簿!$C$12:$C$111,0)),IFERROR(INDEX(他団体選手登録票!$F$12:$F$31,MATCH(N140,他団体選手登録票!$C$12:$C$31,0))&amp;"　"&amp;INDEX(他団体選手登録票!$H$12:$H$31,MATCH(N140,他団体選手登録票!$C$12:$C$31,0)),"ERROR!!")))</f>
        <v/>
      </c>
      <c r="AE140" s="254"/>
      <c r="AF140" s="254"/>
      <c r="AG140" s="255"/>
      <c r="AH140" s="256" t="str">
        <f>IF(R140="","",IFERROR(INDEX(参加者名簿!$F$12:$F$111,MATCH(R140,参加者名簿!$C$12:$C$111,0))&amp;"　"&amp;INDEX(参加者名簿!$H$12:$H$111,MATCH(R140,参加者名簿!$C$12:$C$111,0)),IFERROR(INDEX(他団体選手登録票!$F$12:$F$31,MATCH(R140,他団体選手登録票!$C$12:$C$31,0))&amp;"　"&amp;INDEX(他団体選手登録票!$H$12:$H$31,MATCH(R140,他団体選手登録票!$C$12:$C$31,0)),"ERROR!!")))</f>
        <v/>
      </c>
      <c r="AI140" s="254"/>
      <c r="AJ140" s="254"/>
      <c r="AK140" s="255"/>
      <c r="AL140" s="93">
        <v>1</v>
      </c>
      <c r="AM140" s="253" t="str">
        <f>IFERROR(IF(COUNTIF(参加者名簿!$C$12:$C$111,F140),参加申込書本紙!$G$15,INDEX(他団体選手登録票!$J$12:$J$31,MATCH(F140,他団体選手登録票!$C$12:$C$31,0))),"")</f>
        <v/>
      </c>
      <c r="AN140" s="254"/>
      <c r="AO140" s="255"/>
      <c r="AP140" s="93">
        <v>2</v>
      </c>
      <c r="AQ140" s="253" t="str">
        <f>IFERROR(IF(COUNTIF(参加者名簿!$C$12:$C$111,J140),参加申込書本紙!$G$15,INDEX(他団体選手登録票!$J$12:$J$31,MATCH(J140,他団体選手登録票!$C$12:$C$31,0))),"")</f>
        <v/>
      </c>
      <c r="AR140" s="254"/>
      <c r="AS140" s="255"/>
      <c r="AT140" s="93">
        <v>3</v>
      </c>
      <c r="AU140" s="253" t="str">
        <f>IFERROR(IF(COUNTIF(参加者名簿!$C$12:$C$111,N140),参加申込書本紙!$G$15,INDEX(他団体選手登録票!$J$12:$J$31,MATCH(N140,他団体選手登録票!$C$12:$C$31,0))),"")</f>
        <v/>
      </c>
      <c r="AV140" s="254"/>
      <c r="AW140" s="255"/>
      <c r="AX140" s="93">
        <v>4</v>
      </c>
      <c r="AY140" s="253" t="str">
        <f>IFERROR(IF(COUNTIF(参加者名簿!$C$12:$C$111,R140),参加申込書本紙!$G$15,INDEX(他団体選手登録票!$J$12:$J$31,MATCH(R140,他団体選手登録票!$C$12:$C$31,0))),"")</f>
        <v/>
      </c>
      <c r="AZ140" s="254"/>
      <c r="BA140" s="255"/>
      <c r="BB140" s="7"/>
      <c r="BC140" s="94" t="str">
        <f>IF(BB140="免除",0,IF(BB140="相手方",0,IF(BB140="当方",COUNT(F140:U140),IF(BB140="個々",COUNTIF(AL140:BA140,参加申込書本紙!$G$15),""))))</f>
        <v/>
      </c>
      <c r="BD140" s="95"/>
      <c r="BE140" s="96"/>
      <c r="BF140" s="97"/>
      <c r="BG140" s="8"/>
    </row>
    <row r="141" spans="1:59" ht="21.65" customHeight="1" thickBot="1">
      <c r="A141" s="1"/>
      <c r="B141" s="89">
        <v>121</v>
      </c>
      <c r="C141" s="140"/>
      <c r="D141" s="6"/>
      <c r="E141" s="130"/>
      <c r="F141" s="297"/>
      <c r="G141" s="298"/>
      <c r="H141" s="298"/>
      <c r="I141" s="299"/>
      <c r="J141" s="260"/>
      <c r="K141" s="258"/>
      <c r="L141" s="258"/>
      <c r="M141" s="259"/>
      <c r="N141" s="260"/>
      <c r="O141" s="258"/>
      <c r="P141" s="258"/>
      <c r="Q141" s="259"/>
      <c r="R141" s="260"/>
      <c r="S141" s="258"/>
      <c r="T141" s="258"/>
      <c r="U141" s="261"/>
      <c r="V141" s="256" t="str">
        <f>IF(F141="","",IFERROR(INDEX(参加者名簿!$F$12:$F$111,MATCH(F141,参加者名簿!$C$12:$C$111,0))&amp;"　"&amp;INDEX(参加者名簿!$H$12:$H$111,MATCH(F141,参加者名簿!$C$12:$C$111,0)),IFERROR(INDEX(他団体選手登録票!$F$12:$F$31,MATCH(F141,他団体選手登録票!$C$12:$C$31,0))&amp;"　"&amp;INDEX(他団体選手登録票!$H$12:$H$31,MATCH(F141,他団体選手登録票!$C$12:$C$31,0)),"ERROR!!")))</f>
        <v/>
      </c>
      <c r="W141" s="254"/>
      <c r="X141" s="254"/>
      <c r="Y141" s="255"/>
      <c r="Z141" s="256" t="str">
        <f>IF(J141="","",IFERROR(INDEX(参加者名簿!$F$12:$F$111,MATCH(J141,参加者名簿!$C$12:$C$111,0))&amp;"　"&amp;INDEX(参加者名簿!$H$12:$H$111,MATCH(J141,参加者名簿!$C$12:$C$111,0)),IFERROR(INDEX(他団体選手登録票!$F$12:$F$31,MATCH(J141,他団体選手登録票!$C$12:$C$31,0))&amp;"　"&amp;INDEX(他団体選手登録票!$H$12:$H$31,MATCH(J141,他団体選手登録票!$C$12:$C$31,0)),"ERROR!!")))</f>
        <v/>
      </c>
      <c r="AA141" s="254"/>
      <c r="AB141" s="254"/>
      <c r="AC141" s="255"/>
      <c r="AD141" s="256" t="str">
        <f>IF(N141="","",IFERROR(INDEX(参加者名簿!$F$12:$F$111,MATCH(N141,参加者名簿!$C$12:$C$111,0))&amp;"　"&amp;INDEX(参加者名簿!$H$12:$H$111,MATCH(N141,参加者名簿!$C$12:$C$111,0)),IFERROR(INDEX(他団体選手登録票!$F$12:$F$31,MATCH(N141,他団体選手登録票!$C$12:$C$31,0))&amp;"　"&amp;INDEX(他団体選手登録票!$H$12:$H$31,MATCH(N141,他団体選手登録票!$C$12:$C$31,0)),"ERROR!!")))</f>
        <v/>
      </c>
      <c r="AE141" s="254"/>
      <c r="AF141" s="254"/>
      <c r="AG141" s="255"/>
      <c r="AH141" s="256" t="str">
        <f>IF(R141="","",IFERROR(INDEX(参加者名簿!$F$12:$F$111,MATCH(R141,参加者名簿!$C$12:$C$111,0))&amp;"　"&amp;INDEX(参加者名簿!$H$12:$H$111,MATCH(R141,参加者名簿!$C$12:$C$111,0)),IFERROR(INDEX(他団体選手登録票!$F$12:$F$31,MATCH(R141,他団体選手登録票!$C$12:$C$31,0))&amp;"　"&amp;INDEX(他団体選手登録票!$H$12:$H$31,MATCH(R141,他団体選手登録票!$C$12:$C$31,0)),"ERROR!!")))</f>
        <v/>
      </c>
      <c r="AI141" s="254"/>
      <c r="AJ141" s="254"/>
      <c r="AK141" s="255"/>
      <c r="AL141" s="93">
        <v>1</v>
      </c>
      <c r="AM141" s="253" t="str">
        <f>IFERROR(IF(COUNTIF(参加者名簿!$C$12:$C$111,F141),参加申込書本紙!$G$15,INDEX(他団体選手登録票!$J$12:$J$31,MATCH(F141,他団体選手登録票!$C$12:$C$31,0))),"")</f>
        <v/>
      </c>
      <c r="AN141" s="254"/>
      <c r="AO141" s="255"/>
      <c r="AP141" s="93">
        <v>2</v>
      </c>
      <c r="AQ141" s="253" t="str">
        <f>IFERROR(IF(COUNTIF(参加者名簿!$C$12:$C$111,J141),参加申込書本紙!$G$15,INDEX(他団体選手登録票!$J$12:$J$31,MATCH(J141,他団体選手登録票!$C$12:$C$31,0))),"")</f>
        <v/>
      </c>
      <c r="AR141" s="254"/>
      <c r="AS141" s="255"/>
      <c r="AT141" s="93">
        <v>3</v>
      </c>
      <c r="AU141" s="253" t="str">
        <f>IFERROR(IF(COUNTIF(参加者名簿!$C$12:$C$111,N141),参加申込書本紙!$G$15,INDEX(他団体選手登録票!$J$12:$J$31,MATCH(N141,他団体選手登録票!$C$12:$C$31,0))),"")</f>
        <v/>
      </c>
      <c r="AV141" s="254"/>
      <c r="AW141" s="255"/>
      <c r="AX141" s="93">
        <v>4</v>
      </c>
      <c r="AY141" s="253" t="str">
        <f>IFERROR(IF(COUNTIF(参加者名簿!$C$12:$C$111,R141),参加申込書本紙!$G$15,INDEX(他団体選手登録票!$J$12:$J$31,MATCH(R141,他団体選手登録票!$C$12:$C$31,0))),"")</f>
        <v/>
      </c>
      <c r="AZ141" s="254"/>
      <c r="BA141" s="255"/>
      <c r="BB141" s="7"/>
      <c r="BC141" s="94" t="str">
        <f>IF(BB141="免除",0,IF(BB141="相手方",0,IF(BB141="当方",COUNT(F141:U141),IF(BB141="個々",COUNTIF(AL141:BA141,参加申込書本紙!$G$15),""))))</f>
        <v/>
      </c>
      <c r="BD141" s="95"/>
      <c r="BE141" s="96"/>
      <c r="BF141" s="97"/>
      <c r="BG141" s="8"/>
    </row>
    <row r="142" spans="1:59" ht="21.65" customHeight="1" thickBot="1">
      <c r="A142" s="1"/>
      <c r="B142" s="89">
        <v>122</v>
      </c>
      <c r="C142" s="140"/>
      <c r="D142" s="6"/>
      <c r="E142" s="130"/>
      <c r="F142" s="297"/>
      <c r="G142" s="298"/>
      <c r="H142" s="298"/>
      <c r="I142" s="299"/>
      <c r="J142" s="260"/>
      <c r="K142" s="258"/>
      <c r="L142" s="258"/>
      <c r="M142" s="259"/>
      <c r="N142" s="260"/>
      <c r="O142" s="258"/>
      <c r="P142" s="258"/>
      <c r="Q142" s="259"/>
      <c r="R142" s="260"/>
      <c r="S142" s="258"/>
      <c r="T142" s="258"/>
      <c r="U142" s="261"/>
      <c r="V142" s="256" t="str">
        <f>IF(F142="","",IFERROR(INDEX(参加者名簿!$F$12:$F$111,MATCH(F142,参加者名簿!$C$12:$C$111,0))&amp;"　"&amp;INDEX(参加者名簿!$H$12:$H$111,MATCH(F142,参加者名簿!$C$12:$C$111,0)),IFERROR(INDEX(他団体選手登録票!$F$12:$F$31,MATCH(F142,他団体選手登録票!$C$12:$C$31,0))&amp;"　"&amp;INDEX(他団体選手登録票!$H$12:$H$31,MATCH(F142,他団体選手登録票!$C$12:$C$31,0)),"ERROR!!")))</f>
        <v/>
      </c>
      <c r="W142" s="254"/>
      <c r="X142" s="254"/>
      <c r="Y142" s="255"/>
      <c r="Z142" s="256" t="str">
        <f>IF(J142="","",IFERROR(INDEX(参加者名簿!$F$12:$F$111,MATCH(J142,参加者名簿!$C$12:$C$111,0))&amp;"　"&amp;INDEX(参加者名簿!$H$12:$H$111,MATCH(J142,参加者名簿!$C$12:$C$111,0)),IFERROR(INDEX(他団体選手登録票!$F$12:$F$31,MATCH(J142,他団体選手登録票!$C$12:$C$31,0))&amp;"　"&amp;INDEX(他団体選手登録票!$H$12:$H$31,MATCH(J142,他団体選手登録票!$C$12:$C$31,0)),"ERROR!!")))</f>
        <v/>
      </c>
      <c r="AA142" s="254"/>
      <c r="AB142" s="254"/>
      <c r="AC142" s="255"/>
      <c r="AD142" s="256" t="str">
        <f>IF(N142="","",IFERROR(INDEX(参加者名簿!$F$12:$F$111,MATCH(N142,参加者名簿!$C$12:$C$111,0))&amp;"　"&amp;INDEX(参加者名簿!$H$12:$H$111,MATCH(N142,参加者名簿!$C$12:$C$111,0)),IFERROR(INDEX(他団体選手登録票!$F$12:$F$31,MATCH(N142,他団体選手登録票!$C$12:$C$31,0))&amp;"　"&amp;INDEX(他団体選手登録票!$H$12:$H$31,MATCH(N142,他団体選手登録票!$C$12:$C$31,0)),"ERROR!!")))</f>
        <v/>
      </c>
      <c r="AE142" s="254"/>
      <c r="AF142" s="254"/>
      <c r="AG142" s="255"/>
      <c r="AH142" s="256" t="str">
        <f>IF(R142="","",IFERROR(INDEX(参加者名簿!$F$12:$F$111,MATCH(R142,参加者名簿!$C$12:$C$111,0))&amp;"　"&amp;INDEX(参加者名簿!$H$12:$H$111,MATCH(R142,参加者名簿!$C$12:$C$111,0)),IFERROR(INDEX(他団体選手登録票!$F$12:$F$31,MATCH(R142,他団体選手登録票!$C$12:$C$31,0))&amp;"　"&amp;INDEX(他団体選手登録票!$H$12:$H$31,MATCH(R142,他団体選手登録票!$C$12:$C$31,0)),"ERROR!!")))</f>
        <v/>
      </c>
      <c r="AI142" s="254"/>
      <c r="AJ142" s="254"/>
      <c r="AK142" s="255"/>
      <c r="AL142" s="93">
        <v>1</v>
      </c>
      <c r="AM142" s="253" t="str">
        <f>IFERROR(IF(COUNTIF(参加者名簿!$C$12:$C$111,F142),参加申込書本紙!$G$15,INDEX(他団体選手登録票!$J$12:$J$31,MATCH(F142,他団体選手登録票!$C$12:$C$31,0))),"")</f>
        <v/>
      </c>
      <c r="AN142" s="254"/>
      <c r="AO142" s="255"/>
      <c r="AP142" s="93">
        <v>2</v>
      </c>
      <c r="AQ142" s="253" t="str">
        <f>IFERROR(IF(COUNTIF(参加者名簿!$C$12:$C$111,J142),参加申込書本紙!$G$15,INDEX(他団体選手登録票!$J$12:$J$31,MATCH(J142,他団体選手登録票!$C$12:$C$31,0))),"")</f>
        <v/>
      </c>
      <c r="AR142" s="254"/>
      <c r="AS142" s="255"/>
      <c r="AT142" s="93">
        <v>3</v>
      </c>
      <c r="AU142" s="253" t="str">
        <f>IFERROR(IF(COUNTIF(参加者名簿!$C$12:$C$111,N142),参加申込書本紙!$G$15,INDEX(他団体選手登録票!$J$12:$J$31,MATCH(N142,他団体選手登録票!$C$12:$C$31,0))),"")</f>
        <v/>
      </c>
      <c r="AV142" s="254"/>
      <c r="AW142" s="255"/>
      <c r="AX142" s="93">
        <v>4</v>
      </c>
      <c r="AY142" s="253" t="str">
        <f>IFERROR(IF(COUNTIF(参加者名簿!$C$12:$C$111,R142),参加申込書本紙!$G$15,INDEX(他団体選手登録票!$J$12:$J$31,MATCH(R142,他団体選手登録票!$C$12:$C$31,0))),"")</f>
        <v/>
      </c>
      <c r="AZ142" s="254"/>
      <c r="BA142" s="255"/>
      <c r="BB142" s="7"/>
      <c r="BC142" s="94" t="str">
        <f>IF(BB142="免除",0,IF(BB142="相手方",0,IF(BB142="当方",COUNT(F142:U142),IF(BB142="個々",COUNTIF(AL142:BA142,参加申込書本紙!$G$15),""))))</f>
        <v/>
      </c>
      <c r="BD142" s="95"/>
      <c r="BE142" s="96"/>
      <c r="BF142" s="97"/>
      <c r="BG142" s="8"/>
    </row>
    <row r="143" spans="1:59" ht="21.65" customHeight="1" thickBot="1">
      <c r="A143" s="1"/>
      <c r="B143" s="89">
        <v>123</v>
      </c>
      <c r="C143" s="140"/>
      <c r="D143" s="6"/>
      <c r="E143" s="130"/>
      <c r="F143" s="297"/>
      <c r="G143" s="298"/>
      <c r="H143" s="298"/>
      <c r="I143" s="299"/>
      <c r="J143" s="260"/>
      <c r="K143" s="258"/>
      <c r="L143" s="258"/>
      <c r="M143" s="259"/>
      <c r="N143" s="260"/>
      <c r="O143" s="258"/>
      <c r="P143" s="258"/>
      <c r="Q143" s="259"/>
      <c r="R143" s="260"/>
      <c r="S143" s="258"/>
      <c r="T143" s="258"/>
      <c r="U143" s="261"/>
      <c r="V143" s="256" t="str">
        <f>IF(F143="","",IFERROR(INDEX(参加者名簿!$F$12:$F$111,MATCH(F143,参加者名簿!$C$12:$C$111,0))&amp;"　"&amp;INDEX(参加者名簿!$H$12:$H$111,MATCH(F143,参加者名簿!$C$12:$C$111,0)),IFERROR(INDEX(他団体選手登録票!$F$12:$F$31,MATCH(F143,他団体選手登録票!$C$12:$C$31,0))&amp;"　"&amp;INDEX(他団体選手登録票!$H$12:$H$31,MATCH(F143,他団体選手登録票!$C$12:$C$31,0)),"ERROR!!")))</f>
        <v/>
      </c>
      <c r="W143" s="254"/>
      <c r="X143" s="254"/>
      <c r="Y143" s="255"/>
      <c r="Z143" s="256" t="str">
        <f>IF(J143="","",IFERROR(INDEX(参加者名簿!$F$12:$F$111,MATCH(J143,参加者名簿!$C$12:$C$111,0))&amp;"　"&amp;INDEX(参加者名簿!$H$12:$H$111,MATCH(J143,参加者名簿!$C$12:$C$111,0)),IFERROR(INDEX(他団体選手登録票!$F$12:$F$31,MATCH(J143,他団体選手登録票!$C$12:$C$31,0))&amp;"　"&amp;INDEX(他団体選手登録票!$H$12:$H$31,MATCH(J143,他団体選手登録票!$C$12:$C$31,0)),"ERROR!!")))</f>
        <v/>
      </c>
      <c r="AA143" s="254"/>
      <c r="AB143" s="254"/>
      <c r="AC143" s="255"/>
      <c r="AD143" s="256" t="str">
        <f>IF(N143="","",IFERROR(INDEX(参加者名簿!$F$12:$F$111,MATCH(N143,参加者名簿!$C$12:$C$111,0))&amp;"　"&amp;INDEX(参加者名簿!$H$12:$H$111,MATCH(N143,参加者名簿!$C$12:$C$111,0)),IFERROR(INDEX(他団体選手登録票!$F$12:$F$31,MATCH(N143,他団体選手登録票!$C$12:$C$31,0))&amp;"　"&amp;INDEX(他団体選手登録票!$H$12:$H$31,MATCH(N143,他団体選手登録票!$C$12:$C$31,0)),"ERROR!!")))</f>
        <v/>
      </c>
      <c r="AE143" s="254"/>
      <c r="AF143" s="254"/>
      <c r="AG143" s="255"/>
      <c r="AH143" s="256" t="str">
        <f>IF(R143="","",IFERROR(INDEX(参加者名簿!$F$12:$F$111,MATCH(R143,参加者名簿!$C$12:$C$111,0))&amp;"　"&amp;INDEX(参加者名簿!$H$12:$H$111,MATCH(R143,参加者名簿!$C$12:$C$111,0)),IFERROR(INDEX(他団体選手登録票!$F$12:$F$31,MATCH(R143,他団体選手登録票!$C$12:$C$31,0))&amp;"　"&amp;INDEX(他団体選手登録票!$H$12:$H$31,MATCH(R143,他団体選手登録票!$C$12:$C$31,0)),"ERROR!!")))</f>
        <v/>
      </c>
      <c r="AI143" s="254"/>
      <c r="AJ143" s="254"/>
      <c r="AK143" s="255"/>
      <c r="AL143" s="93">
        <v>1</v>
      </c>
      <c r="AM143" s="253" t="str">
        <f>IFERROR(IF(COUNTIF(参加者名簿!$C$12:$C$111,F143),参加申込書本紙!$G$15,INDEX(他団体選手登録票!$J$12:$J$31,MATCH(F143,他団体選手登録票!$C$12:$C$31,0))),"")</f>
        <v/>
      </c>
      <c r="AN143" s="254"/>
      <c r="AO143" s="255"/>
      <c r="AP143" s="93">
        <v>2</v>
      </c>
      <c r="AQ143" s="253" t="str">
        <f>IFERROR(IF(COUNTIF(参加者名簿!$C$12:$C$111,J143),参加申込書本紙!$G$15,INDEX(他団体選手登録票!$J$12:$J$31,MATCH(J143,他団体選手登録票!$C$12:$C$31,0))),"")</f>
        <v/>
      </c>
      <c r="AR143" s="254"/>
      <c r="AS143" s="255"/>
      <c r="AT143" s="93">
        <v>3</v>
      </c>
      <c r="AU143" s="253" t="str">
        <f>IFERROR(IF(COUNTIF(参加者名簿!$C$12:$C$111,N143),参加申込書本紙!$G$15,INDEX(他団体選手登録票!$J$12:$J$31,MATCH(N143,他団体選手登録票!$C$12:$C$31,0))),"")</f>
        <v/>
      </c>
      <c r="AV143" s="254"/>
      <c r="AW143" s="255"/>
      <c r="AX143" s="93">
        <v>4</v>
      </c>
      <c r="AY143" s="253" t="str">
        <f>IFERROR(IF(COUNTIF(参加者名簿!$C$12:$C$111,R143),参加申込書本紙!$G$15,INDEX(他団体選手登録票!$J$12:$J$31,MATCH(R143,他団体選手登録票!$C$12:$C$31,0))),"")</f>
        <v/>
      </c>
      <c r="AZ143" s="254"/>
      <c r="BA143" s="255"/>
      <c r="BB143" s="7"/>
      <c r="BC143" s="94" t="str">
        <f>IF(BB143="免除",0,IF(BB143="相手方",0,IF(BB143="当方",COUNT(F143:U143),IF(BB143="個々",COUNTIF(AL143:BA143,参加申込書本紙!$G$15),""))))</f>
        <v/>
      </c>
      <c r="BD143" s="95"/>
      <c r="BE143" s="96"/>
      <c r="BF143" s="97"/>
      <c r="BG143" s="8"/>
    </row>
    <row r="144" spans="1:59" ht="21.65" customHeight="1" thickBot="1">
      <c r="A144" s="1"/>
      <c r="B144" s="89">
        <v>124</v>
      </c>
      <c r="C144" s="140"/>
      <c r="D144" s="6"/>
      <c r="E144" s="130"/>
      <c r="F144" s="297"/>
      <c r="G144" s="298"/>
      <c r="H144" s="298"/>
      <c r="I144" s="299"/>
      <c r="J144" s="260"/>
      <c r="K144" s="258"/>
      <c r="L144" s="258"/>
      <c r="M144" s="259"/>
      <c r="N144" s="260"/>
      <c r="O144" s="258"/>
      <c r="P144" s="258"/>
      <c r="Q144" s="259"/>
      <c r="R144" s="260"/>
      <c r="S144" s="258"/>
      <c r="T144" s="258"/>
      <c r="U144" s="261"/>
      <c r="V144" s="256" t="str">
        <f>IF(F144="","",IFERROR(INDEX(参加者名簿!$F$12:$F$111,MATCH(F144,参加者名簿!$C$12:$C$111,0))&amp;"　"&amp;INDEX(参加者名簿!$H$12:$H$111,MATCH(F144,参加者名簿!$C$12:$C$111,0)),IFERROR(INDEX(他団体選手登録票!$F$12:$F$31,MATCH(F144,他団体選手登録票!$C$12:$C$31,0))&amp;"　"&amp;INDEX(他団体選手登録票!$H$12:$H$31,MATCH(F144,他団体選手登録票!$C$12:$C$31,0)),"ERROR!!")))</f>
        <v/>
      </c>
      <c r="W144" s="254"/>
      <c r="X144" s="254"/>
      <c r="Y144" s="255"/>
      <c r="Z144" s="256" t="str">
        <f>IF(J144="","",IFERROR(INDEX(参加者名簿!$F$12:$F$111,MATCH(J144,参加者名簿!$C$12:$C$111,0))&amp;"　"&amp;INDEX(参加者名簿!$H$12:$H$111,MATCH(J144,参加者名簿!$C$12:$C$111,0)),IFERROR(INDEX(他団体選手登録票!$F$12:$F$31,MATCH(J144,他団体選手登録票!$C$12:$C$31,0))&amp;"　"&amp;INDEX(他団体選手登録票!$H$12:$H$31,MATCH(J144,他団体選手登録票!$C$12:$C$31,0)),"ERROR!!")))</f>
        <v/>
      </c>
      <c r="AA144" s="254"/>
      <c r="AB144" s="254"/>
      <c r="AC144" s="255"/>
      <c r="AD144" s="256" t="str">
        <f>IF(N144="","",IFERROR(INDEX(参加者名簿!$F$12:$F$111,MATCH(N144,参加者名簿!$C$12:$C$111,0))&amp;"　"&amp;INDEX(参加者名簿!$H$12:$H$111,MATCH(N144,参加者名簿!$C$12:$C$111,0)),IFERROR(INDEX(他団体選手登録票!$F$12:$F$31,MATCH(N144,他団体選手登録票!$C$12:$C$31,0))&amp;"　"&amp;INDEX(他団体選手登録票!$H$12:$H$31,MATCH(N144,他団体選手登録票!$C$12:$C$31,0)),"ERROR!!")))</f>
        <v/>
      </c>
      <c r="AE144" s="254"/>
      <c r="AF144" s="254"/>
      <c r="AG144" s="255"/>
      <c r="AH144" s="256" t="str">
        <f>IF(R144="","",IFERROR(INDEX(参加者名簿!$F$12:$F$111,MATCH(R144,参加者名簿!$C$12:$C$111,0))&amp;"　"&amp;INDEX(参加者名簿!$H$12:$H$111,MATCH(R144,参加者名簿!$C$12:$C$111,0)),IFERROR(INDEX(他団体選手登録票!$F$12:$F$31,MATCH(R144,他団体選手登録票!$C$12:$C$31,0))&amp;"　"&amp;INDEX(他団体選手登録票!$H$12:$H$31,MATCH(R144,他団体選手登録票!$C$12:$C$31,0)),"ERROR!!")))</f>
        <v/>
      </c>
      <c r="AI144" s="254"/>
      <c r="AJ144" s="254"/>
      <c r="AK144" s="255"/>
      <c r="AL144" s="93">
        <v>1</v>
      </c>
      <c r="AM144" s="253" t="str">
        <f>IFERROR(IF(COUNTIF(参加者名簿!$C$12:$C$111,F144),参加申込書本紙!$G$15,INDEX(他団体選手登録票!$J$12:$J$31,MATCH(F144,他団体選手登録票!$C$12:$C$31,0))),"")</f>
        <v/>
      </c>
      <c r="AN144" s="254"/>
      <c r="AO144" s="255"/>
      <c r="AP144" s="93">
        <v>2</v>
      </c>
      <c r="AQ144" s="253" t="str">
        <f>IFERROR(IF(COUNTIF(参加者名簿!$C$12:$C$111,J144),参加申込書本紙!$G$15,INDEX(他団体選手登録票!$J$12:$J$31,MATCH(J144,他団体選手登録票!$C$12:$C$31,0))),"")</f>
        <v/>
      </c>
      <c r="AR144" s="254"/>
      <c r="AS144" s="255"/>
      <c r="AT144" s="93">
        <v>3</v>
      </c>
      <c r="AU144" s="253" t="str">
        <f>IFERROR(IF(COUNTIF(参加者名簿!$C$12:$C$111,N144),参加申込書本紙!$G$15,INDEX(他団体選手登録票!$J$12:$J$31,MATCH(N144,他団体選手登録票!$C$12:$C$31,0))),"")</f>
        <v/>
      </c>
      <c r="AV144" s="254"/>
      <c r="AW144" s="255"/>
      <c r="AX144" s="93">
        <v>4</v>
      </c>
      <c r="AY144" s="253" t="str">
        <f>IFERROR(IF(COUNTIF(参加者名簿!$C$12:$C$111,R144),参加申込書本紙!$G$15,INDEX(他団体選手登録票!$J$12:$J$31,MATCH(R144,他団体選手登録票!$C$12:$C$31,0))),"")</f>
        <v/>
      </c>
      <c r="AZ144" s="254"/>
      <c r="BA144" s="255"/>
      <c r="BB144" s="7"/>
      <c r="BC144" s="94" t="str">
        <f>IF(BB144="免除",0,IF(BB144="相手方",0,IF(BB144="当方",COUNT(F144:U144),IF(BB144="個々",COUNTIF(AL144:BA144,参加申込書本紙!$G$15),""))))</f>
        <v/>
      </c>
      <c r="BD144" s="95"/>
      <c r="BE144" s="96"/>
      <c r="BF144" s="97"/>
      <c r="BG144" s="8"/>
    </row>
    <row r="145" spans="1:59" ht="21.65" customHeight="1" thickBot="1">
      <c r="A145" s="1"/>
      <c r="B145" s="89">
        <v>125</v>
      </c>
      <c r="C145" s="140"/>
      <c r="D145" s="6"/>
      <c r="E145" s="130"/>
      <c r="F145" s="297"/>
      <c r="G145" s="298"/>
      <c r="H145" s="298"/>
      <c r="I145" s="299"/>
      <c r="J145" s="260"/>
      <c r="K145" s="258"/>
      <c r="L145" s="258"/>
      <c r="M145" s="259"/>
      <c r="N145" s="260"/>
      <c r="O145" s="258"/>
      <c r="P145" s="258"/>
      <c r="Q145" s="259"/>
      <c r="R145" s="260"/>
      <c r="S145" s="258"/>
      <c r="T145" s="258"/>
      <c r="U145" s="261"/>
      <c r="V145" s="256" t="str">
        <f>IF(F145="","",IFERROR(INDEX(参加者名簿!$F$12:$F$111,MATCH(F145,参加者名簿!$C$12:$C$111,0))&amp;"　"&amp;INDEX(参加者名簿!$H$12:$H$111,MATCH(F145,参加者名簿!$C$12:$C$111,0)),IFERROR(INDEX(他団体選手登録票!$F$12:$F$31,MATCH(F145,他団体選手登録票!$C$12:$C$31,0))&amp;"　"&amp;INDEX(他団体選手登録票!$H$12:$H$31,MATCH(F145,他団体選手登録票!$C$12:$C$31,0)),"ERROR!!")))</f>
        <v/>
      </c>
      <c r="W145" s="254"/>
      <c r="X145" s="254"/>
      <c r="Y145" s="255"/>
      <c r="Z145" s="256" t="str">
        <f>IF(J145="","",IFERROR(INDEX(参加者名簿!$F$12:$F$111,MATCH(J145,参加者名簿!$C$12:$C$111,0))&amp;"　"&amp;INDEX(参加者名簿!$H$12:$H$111,MATCH(J145,参加者名簿!$C$12:$C$111,0)),IFERROR(INDEX(他団体選手登録票!$F$12:$F$31,MATCH(J145,他団体選手登録票!$C$12:$C$31,0))&amp;"　"&amp;INDEX(他団体選手登録票!$H$12:$H$31,MATCH(J145,他団体選手登録票!$C$12:$C$31,0)),"ERROR!!")))</f>
        <v/>
      </c>
      <c r="AA145" s="254"/>
      <c r="AB145" s="254"/>
      <c r="AC145" s="255"/>
      <c r="AD145" s="256" t="str">
        <f>IF(N145="","",IFERROR(INDEX(参加者名簿!$F$12:$F$111,MATCH(N145,参加者名簿!$C$12:$C$111,0))&amp;"　"&amp;INDEX(参加者名簿!$H$12:$H$111,MATCH(N145,参加者名簿!$C$12:$C$111,0)),IFERROR(INDEX(他団体選手登録票!$F$12:$F$31,MATCH(N145,他団体選手登録票!$C$12:$C$31,0))&amp;"　"&amp;INDEX(他団体選手登録票!$H$12:$H$31,MATCH(N145,他団体選手登録票!$C$12:$C$31,0)),"ERROR!!")))</f>
        <v/>
      </c>
      <c r="AE145" s="254"/>
      <c r="AF145" s="254"/>
      <c r="AG145" s="255"/>
      <c r="AH145" s="256" t="str">
        <f>IF(R145="","",IFERROR(INDEX(参加者名簿!$F$12:$F$111,MATCH(R145,参加者名簿!$C$12:$C$111,0))&amp;"　"&amp;INDEX(参加者名簿!$H$12:$H$111,MATCH(R145,参加者名簿!$C$12:$C$111,0)),IFERROR(INDEX(他団体選手登録票!$F$12:$F$31,MATCH(R145,他団体選手登録票!$C$12:$C$31,0))&amp;"　"&amp;INDEX(他団体選手登録票!$H$12:$H$31,MATCH(R145,他団体選手登録票!$C$12:$C$31,0)),"ERROR!!")))</f>
        <v/>
      </c>
      <c r="AI145" s="254"/>
      <c r="AJ145" s="254"/>
      <c r="AK145" s="255"/>
      <c r="AL145" s="93">
        <v>1</v>
      </c>
      <c r="AM145" s="253" t="str">
        <f>IFERROR(IF(COUNTIF(参加者名簿!$C$12:$C$111,F145),参加申込書本紙!$G$15,INDEX(他団体選手登録票!$J$12:$J$31,MATCH(F145,他団体選手登録票!$C$12:$C$31,0))),"")</f>
        <v/>
      </c>
      <c r="AN145" s="254"/>
      <c r="AO145" s="255"/>
      <c r="AP145" s="93">
        <v>2</v>
      </c>
      <c r="AQ145" s="253" t="str">
        <f>IFERROR(IF(COUNTIF(参加者名簿!$C$12:$C$111,J145),参加申込書本紙!$G$15,INDEX(他団体選手登録票!$J$12:$J$31,MATCH(J145,他団体選手登録票!$C$12:$C$31,0))),"")</f>
        <v/>
      </c>
      <c r="AR145" s="254"/>
      <c r="AS145" s="255"/>
      <c r="AT145" s="93">
        <v>3</v>
      </c>
      <c r="AU145" s="253" t="str">
        <f>IFERROR(IF(COUNTIF(参加者名簿!$C$12:$C$111,N145),参加申込書本紙!$G$15,INDEX(他団体選手登録票!$J$12:$J$31,MATCH(N145,他団体選手登録票!$C$12:$C$31,0))),"")</f>
        <v/>
      </c>
      <c r="AV145" s="254"/>
      <c r="AW145" s="255"/>
      <c r="AX145" s="93">
        <v>4</v>
      </c>
      <c r="AY145" s="253" t="str">
        <f>IFERROR(IF(COUNTIF(参加者名簿!$C$12:$C$111,R145),参加申込書本紙!$G$15,INDEX(他団体選手登録票!$J$12:$J$31,MATCH(R145,他団体選手登録票!$C$12:$C$31,0))),"")</f>
        <v/>
      </c>
      <c r="AZ145" s="254"/>
      <c r="BA145" s="255"/>
      <c r="BB145" s="7"/>
      <c r="BC145" s="94" t="str">
        <f>IF(BB145="免除",0,IF(BB145="相手方",0,IF(BB145="当方",COUNT(F145:U145),IF(BB145="個々",COUNTIF(AL145:BA145,参加申込書本紙!$G$15),""))))</f>
        <v/>
      </c>
      <c r="BD145" s="95"/>
      <c r="BE145" s="96"/>
      <c r="BF145" s="97"/>
      <c r="BG145" s="8"/>
    </row>
    <row r="146" spans="1:59" ht="21.65" customHeight="1" thickBot="1">
      <c r="A146" s="1"/>
      <c r="B146" s="89">
        <v>126</v>
      </c>
      <c r="C146" s="140"/>
      <c r="D146" s="6"/>
      <c r="E146" s="130"/>
      <c r="F146" s="297"/>
      <c r="G146" s="298"/>
      <c r="H146" s="298"/>
      <c r="I146" s="299"/>
      <c r="J146" s="260"/>
      <c r="K146" s="258"/>
      <c r="L146" s="258"/>
      <c r="M146" s="259"/>
      <c r="N146" s="260"/>
      <c r="O146" s="258"/>
      <c r="P146" s="258"/>
      <c r="Q146" s="259"/>
      <c r="R146" s="260"/>
      <c r="S146" s="258"/>
      <c r="T146" s="258"/>
      <c r="U146" s="261"/>
      <c r="V146" s="256" t="str">
        <f>IF(F146="","",IFERROR(INDEX(参加者名簿!$F$12:$F$111,MATCH(F146,参加者名簿!$C$12:$C$111,0))&amp;"　"&amp;INDEX(参加者名簿!$H$12:$H$111,MATCH(F146,参加者名簿!$C$12:$C$111,0)),IFERROR(INDEX(他団体選手登録票!$F$12:$F$31,MATCH(F146,他団体選手登録票!$C$12:$C$31,0))&amp;"　"&amp;INDEX(他団体選手登録票!$H$12:$H$31,MATCH(F146,他団体選手登録票!$C$12:$C$31,0)),"ERROR!!")))</f>
        <v/>
      </c>
      <c r="W146" s="254"/>
      <c r="X146" s="254"/>
      <c r="Y146" s="255"/>
      <c r="Z146" s="256" t="str">
        <f>IF(J146="","",IFERROR(INDEX(参加者名簿!$F$12:$F$111,MATCH(J146,参加者名簿!$C$12:$C$111,0))&amp;"　"&amp;INDEX(参加者名簿!$H$12:$H$111,MATCH(J146,参加者名簿!$C$12:$C$111,0)),IFERROR(INDEX(他団体選手登録票!$F$12:$F$31,MATCH(J146,他団体選手登録票!$C$12:$C$31,0))&amp;"　"&amp;INDEX(他団体選手登録票!$H$12:$H$31,MATCH(J146,他団体選手登録票!$C$12:$C$31,0)),"ERROR!!")))</f>
        <v/>
      </c>
      <c r="AA146" s="254"/>
      <c r="AB146" s="254"/>
      <c r="AC146" s="255"/>
      <c r="AD146" s="256" t="str">
        <f>IF(N146="","",IFERROR(INDEX(参加者名簿!$F$12:$F$111,MATCH(N146,参加者名簿!$C$12:$C$111,0))&amp;"　"&amp;INDEX(参加者名簿!$H$12:$H$111,MATCH(N146,参加者名簿!$C$12:$C$111,0)),IFERROR(INDEX(他団体選手登録票!$F$12:$F$31,MATCH(N146,他団体選手登録票!$C$12:$C$31,0))&amp;"　"&amp;INDEX(他団体選手登録票!$H$12:$H$31,MATCH(N146,他団体選手登録票!$C$12:$C$31,0)),"ERROR!!")))</f>
        <v/>
      </c>
      <c r="AE146" s="254"/>
      <c r="AF146" s="254"/>
      <c r="AG146" s="255"/>
      <c r="AH146" s="256" t="str">
        <f>IF(R146="","",IFERROR(INDEX(参加者名簿!$F$12:$F$111,MATCH(R146,参加者名簿!$C$12:$C$111,0))&amp;"　"&amp;INDEX(参加者名簿!$H$12:$H$111,MATCH(R146,参加者名簿!$C$12:$C$111,0)),IFERROR(INDEX(他団体選手登録票!$F$12:$F$31,MATCH(R146,他団体選手登録票!$C$12:$C$31,0))&amp;"　"&amp;INDEX(他団体選手登録票!$H$12:$H$31,MATCH(R146,他団体選手登録票!$C$12:$C$31,0)),"ERROR!!")))</f>
        <v/>
      </c>
      <c r="AI146" s="254"/>
      <c r="AJ146" s="254"/>
      <c r="AK146" s="255"/>
      <c r="AL146" s="93">
        <v>1</v>
      </c>
      <c r="AM146" s="253" t="str">
        <f>IFERROR(IF(COUNTIF(参加者名簿!$C$12:$C$111,F146),参加申込書本紙!$G$15,INDEX(他団体選手登録票!$J$12:$J$31,MATCH(F146,他団体選手登録票!$C$12:$C$31,0))),"")</f>
        <v/>
      </c>
      <c r="AN146" s="254"/>
      <c r="AO146" s="255"/>
      <c r="AP146" s="93">
        <v>2</v>
      </c>
      <c r="AQ146" s="253" t="str">
        <f>IFERROR(IF(COUNTIF(参加者名簿!$C$12:$C$111,J146),参加申込書本紙!$G$15,INDEX(他団体選手登録票!$J$12:$J$31,MATCH(J146,他団体選手登録票!$C$12:$C$31,0))),"")</f>
        <v/>
      </c>
      <c r="AR146" s="254"/>
      <c r="AS146" s="255"/>
      <c r="AT146" s="93">
        <v>3</v>
      </c>
      <c r="AU146" s="253" t="str">
        <f>IFERROR(IF(COUNTIF(参加者名簿!$C$12:$C$111,N146),参加申込書本紙!$G$15,INDEX(他団体選手登録票!$J$12:$J$31,MATCH(N146,他団体選手登録票!$C$12:$C$31,0))),"")</f>
        <v/>
      </c>
      <c r="AV146" s="254"/>
      <c r="AW146" s="255"/>
      <c r="AX146" s="93">
        <v>4</v>
      </c>
      <c r="AY146" s="253" t="str">
        <f>IFERROR(IF(COUNTIF(参加者名簿!$C$12:$C$111,R146),参加申込書本紙!$G$15,INDEX(他団体選手登録票!$J$12:$J$31,MATCH(R146,他団体選手登録票!$C$12:$C$31,0))),"")</f>
        <v/>
      </c>
      <c r="AZ146" s="254"/>
      <c r="BA146" s="255"/>
      <c r="BB146" s="7"/>
      <c r="BC146" s="94" t="str">
        <f>IF(BB146="免除",0,IF(BB146="相手方",0,IF(BB146="当方",COUNT(F146:U146),IF(BB146="個々",COUNTIF(AL146:BA146,参加申込書本紙!$G$15),""))))</f>
        <v/>
      </c>
      <c r="BD146" s="95"/>
      <c r="BE146" s="96"/>
      <c r="BF146" s="97"/>
      <c r="BG146" s="8"/>
    </row>
    <row r="147" spans="1:59" ht="21.65" customHeight="1" thickBot="1">
      <c r="A147" s="1"/>
      <c r="B147" s="89">
        <v>127</v>
      </c>
      <c r="C147" s="140"/>
      <c r="D147" s="6"/>
      <c r="E147" s="130"/>
      <c r="F147" s="297"/>
      <c r="G147" s="298"/>
      <c r="H147" s="298"/>
      <c r="I147" s="299"/>
      <c r="J147" s="260"/>
      <c r="K147" s="258"/>
      <c r="L147" s="258"/>
      <c r="M147" s="259"/>
      <c r="N147" s="260"/>
      <c r="O147" s="258"/>
      <c r="P147" s="258"/>
      <c r="Q147" s="259"/>
      <c r="R147" s="260"/>
      <c r="S147" s="258"/>
      <c r="T147" s="258"/>
      <c r="U147" s="261"/>
      <c r="V147" s="256" t="str">
        <f>IF(F147="","",IFERROR(INDEX(参加者名簿!$F$12:$F$111,MATCH(F147,参加者名簿!$C$12:$C$111,0))&amp;"　"&amp;INDEX(参加者名簿!$H$12:$H$111,MATCH(F147,参加者名簿!$C$12:$C$111,0)),IFERROR(INDEX(他団体選手登録票!$F$12:$F$31,MATCH(F147,他団体選手登録票!$C$12:$C$31,0))&amp;"　"&amp;INDEX(他団体選手登録票!$H$12:$H$31,MATCH(F147,他団体選手登録票!$C$12:$C$31,0)),"ERROR!!")))</f>
        <v/>
      </c>
      <c r="W147" s="254"/>
      <c r="X147" s="254"/>
      <c r="Y147" s="255"/>
      <c r="Z147" s="256" t="str">
        <f>IF(J147="","",IFERROR(INDEX(参加者名簿!$F$12:$F$111,MATCH(J147,参加者名簿!$C$12:$C$111,0))&amp;"　"&amp;INDEX(参加者名簿!$H$12:$H$111,MATCH(J147,参加者名簿!$C$12:$C$111,0)),IFERROR(INDEX(他団体選手登録票!$F$12:$F$31,MATCH(J147,他団体選手登録票!$C$12:$C$31,0))&amp;"　"&amp;INDEX(他団体選手登録票!$H$12:$H$31,MATCH(J147,他団体選手登録票!$C$12:$C$31,0)),"ERROR!!")))</f>
        <v/>
      </c>
      <c r="AA147" s="254"/>
      <c r="AB147" s="254"/>
      <c r="AC147" s="255"/>
      <c r="AD147" s="256" t="str">
        <f>IF(N147="","",IFERROR(INDEX(参加者名簿!$F$12:$F$111,MATCH(N147,参加者名簿!$C$12:$C$111,0))&amp;"　"&amp;INDEX(参加者名簿!$H$12:$H$111,MATCH(N147,参加者名簿!$C$12:$C$111,0)),IFERROR(INDEX(他団体選手登録票!$F$12:$F$31,MATCH(N147,他団体選手登録票!$C$12:$C$31,0))&amp;"　"&amp;INDEX(他団体選手登録票!$H$12:$H$31,MATCH(N147,他団体選手登録票!$C$12:$C$31,0)),"ERROR!!")))</f>
        <v/>
      </c>
      <c r="AE147" s="254"/>
      <c r="AF147" s="254"/>
      <c r="AG147" s="255"/>
      <c r="AH147" s="256" t="str">
        <f>IF(R147="","",IFERROR(INDEX(参加者名簿!$F$12:$F$111,MATCH(R147,参加者名簿!$C$12:$C$111,0))&amp;"　"&amp;INDEX(参加者名簿!$H$12:$H$111,MATCH(R147,参加者名簿!$C$12:$C$111,0)),IFERROR(INDEX(他団体選手登録票!$F$12:$F$31,MATCH(R147,他団体選手登録票!$C$12:$C$31,0))&amp;"　"&amp;INDEX(他団体選手登録票!$H$12:$H$31,MATCH(R147,他団体選手登録票!$C$12:$C$31,0)),"ERROR!!")))</f>
        <v/>
      </c>
      <c r="AI147" s="254"/>
      <c r="AJ147" s="254"/>
      <c r="AK147" s="255"/>
      <c r="AL147" s="93">
        <v>1</v>
      </c>
      <c r="AM147" s="253" t="str">
        <f>IFERROR(IF(COUNTIF(参加者名簿!$C$12:$C$111,F147),参加申込書本紙!$G$15,INDEX(他団体選手登録票!$J$12:$J$31,MATCH(F147,他団体選手登録票!$C$12:$C$31,0))),"")</f>
        <v/>
      </c>
      <c r="AN147" s="254"/>
      <c r="AO147" s="255"/>
      <c r="AP147" s="93">
        <v>2</v>
      </c>
      <c r="AQ147" s="253" t="str">
        <f>IFERROR(IF(COUNTIF(参加者名簿!$C$12:$C$111,J147),参加申込書本紙!$G$15,INDEX(他団体選手登録票!$J$12:$J$31,MATCH(J147,他団体選手登録票!$C$12:$C$31,0))),"")</f>
        <v/>
      </c>
      <c r="AR147" s="254"/>
      <c r="AS147" s="255"/>
      <c r="AT147" s="93">
        <v>3</v>
      </c>
      <c r="AU147" s="253" t="str">
        <f>IFERROR(IF(COUNTIF(参加者名簿!$C$12:$C$111,N147),参加申込書本紙!$G$15,INDEX(他団体選手登録票!$J$12:$J$31,MATCH(N147,他団体選手登録票!$C$12:$C$31,0))),"")</f>
        <v/>
      </c>
      <c r="AV147" s="254"/>
      <c r="AW147" s="255"/>
      <c r="AX147" s="93">
        <v>4</v>
      </c>
      <c r="AY147" s="253" t="str">
        <f>IFERROR(IF(COUNTIF(参加者名簿!$C$12:$C$111,R147),参加申込書本紙!$G$15,INDEX(他団体選手登録票!$J$12:$J$31,MATCH(R147,他団体選手登録票!$C$12:$C$31,0))),"")</f>
        <v/>
      </c>
      <c r="AZ147" s="254"/>
      <c r="BA147" s="255"/>
      <c r="BB147" s="7"/>
      <c r="BC147" s="94" t="str">
        <f>IF(BB147="免除",0,IF(BB147="相手方",0,IF(BB147="当方",COUNT(F147:U147),IF(BB147="個々",COUNTIF(AL147:BA147,参加申込書本紙!$G$15),""))))</f>
        <v/>
      </c>
      <c r="BD147" s="95"/>
      <c r="BE147" s="96"/>
      <c r="BF147" s="97"/>
      <c r="BG147" s="8"/>
    </row>
    <row r="148" spans="1:59" ht="21.65" customHeight="1" thickBot="1">
      <c r="A148" s="1"/>
      <c r="B148" s="89">
        <v>128</v>
      </c>
      <c r="C148" s="140"/>
      <c r="D148" s="6"/>
      <c r="E148" s="130"/>
      <c r="F148" s="297"/>
      <c r="G148" s="298"/>
      <c r="H148" s="298"/>
      <c r="I148" s="299"/>
      <c r="J148" s="260"/>
      <c r="K148" s="258"/>
      <c r="L148" s="258"/>
      <c r="M148" s="259"/>
      <c r="N148" s="260"/>
      <c r="O148" s="258"/>
      <c r="P148" s="258"/>
      <c r="Q148" s="259"/>
      <c r="R148" s="260"/>
      <c r="S148" s="258"/>
      <c r="T148" s="258"/>
      <c r="U148" s="261"/>
      <c r="V148" s="256" t="str">
        <f>IF(F148="","",IFERROR(INDEX(参加者名簿!$F$12:$F$111,MATCH(F148,参加者名簿!$C$12:$C$111,0))&amp;"　"&amp;INDEX(参加者名簿!$H$12:$H$111,MATCH(F148,参加者名簿!$C$12:$C$111,0)),IFERROR(INDEX(他団体選手登録票!$F$12:$F$31,MATCH(F148,他団体選手登録票!$C$12:$C$31,0))&amp;"　"&amp;INDEX(他団体選手登録票!$H$12:$H$31,MATCH(F148,他団体選手登録票!$C$12:$C$31,0)),"ERROR!!")))</f>
        <v/>
      </c>
      <c r="W148" s="254"/>
      <c r="X148" s="254"/>
      <c r="Y148" s="255"/>
      <c r="Z148" s="256" t="str">
        <f>IF(J148="","",IFERROR(INDEX(参加者名簿!$F$12:$F$111,MATCH(J148,参加者名簿!$C$12:$C$111,0))&amp;"　"&amp;INDEX(参加者名簿!$H$12:$H$111,MATCH(J148,参加者名簿!$C$12:$C$111,0)),IFERROR(INDEX(他団体選手登録票!$F$12:$F$31,MATCH(J148,他団体選手登録票!$C$12:$C$31,0))&amp;"　"&amp;INDEX(他団体選手登録票!$H$12:$H$31,MATCH(J148,他団体選手登録票!$C$12:$C$31,0)),"ERROR!!")))</f>
        <v/>
      </c>
      <c r="AA148" s="254"/>
      <c r="AB148" s="254"/>
      <c r="AC148" s="255"/>
      <c r="AD148" s="256" t="str">
        <f>IF(N148="","",IFERROR(INDEX(参加者名簿!$F$12:$F$111,MATCH(N148,参加者名簿!$C$12:$C$111,0))&amp;"　"&amp;INDEX(参加者名簿!$H$12:$H$111,MATCH(N148,参加者名簿!$C$12:$C$111,0)),IFERROR(INDEX(他団体選手登録票!$F$12:$F$31,MATCH(N148,他団体選手登録票!$C$12:$C$31,0))&amp;"　"&amp;INDEX(他団体選手登録票!$H$12:$H$31,MATCH(N148,他団体選手登録票!$C$12:$C$31,0)),"ERROR!!")))</f>
        <v/>
      </c>
      <c r="AE148" s="254"/>
      <c r="AF148" s="254"/>
      <c r="AG148" s="255"/>
      <c r="AH148" s="256" t="str">
        <f>IF(R148="","",IFERROR(INDEX(参加者名簿!$F$12:$F$111,MATCH(R148,参加者名簿!$C$12:$C$111,0))&amp;"　"&amp;INDEX(参加者名簿!$H$12:$H$111,MATCH(R148,参加者名簿!$C$12:$C$111,0)),IFERROR(INDEX(他団体選手登録票!$F$12:$F$31,MATCH(R148,他団体選手登録票!$C$12:$C$31,0))&amp;"　"&amp;INDEX(他団体選手登録票!$H$12:$H$31,MATCH(R148,他団体選手登録票!$C$12:$C$31,0)),"ERROR!!")))</f>
        <v/>
      </c>
      <c r="AI148" s="254"/>
      <c r="AJ148" s="254"/>
      <c r="AK148" s="255"/>
      <c r="AL148" s="93">
        <v>1</v>
      </c>
      <c r="AM148" s="253" t="str">
        <f>IFERROR(IF(COUNTIF(参加者名簿!$C$12:$C$111,F148),参加申込書本紙!$G$15,INDEX(他団体選手登録票!$J$12:$J$31,MATCH(F148,他団体選手登録票!$C$12:$C$31,0))),"")</f>
        <v/>
      </c>
      <c r="AN148" s="254"/>
      <c r="AO148" s="255"/>
      <c r="AP148" s="93">
        <v>2</v>
      </c>
      <c r="AQ148" s="253" t="str">
        <f>IFERROR(IF(COUNTIF(参加者名簿!$C$12:$C$111,J148),参加申込書本紙!$G$15,INDEX(他団体選手登録票!$J$12:$J$31,MATCH(J148,他団体選手登録票!$C$12:$C$31,0))),"")</f>
        <v/>
      </c>
      <c r="AR148" s="254"/>
      <c r="AS148" s="255"/>
      <c r="AT148" s="93">
        <v>3</v>
      </c>
      <c r="AU148" s="253" t="str">
        <f>IFERROR(IF(COUNTIF(参加者名簿!$C$12:$C$111,N148),参加申込書本紙!$G$15,INDEX(他団体選手登録票!$J$12:$J$31,MATCH(N148,他団体選手登録票!$C$12:$C$31,0))),"")</f>
        <v/>
      </c>
      <c r="AV148" s="254"/>
      <c r="AW148" s="255"/>
      <c r="AX148" s="93">
        <v>4</v>
      </c>
      <c r="AY148" s="253" t="str">
        <f>IFERROR(IF(COUNTIF(参加者名簿!$C$12:$C$111,R148),参加申込書本紙!$G$15,INDEX(他団体選手登録票!$J$12:$J$31,MATCH(R148,他団体選手登録票!$C$12:$C$31,0))),"")</f>
        <v/>
      </c>
      <c r="AZ148" s="254"/>
      <c r="BA148" s="255"/>
      <c r="BB148" s="7"/>
      <c r="BC148" s="94" t="str">
        <f>IF(BB148="免除",0,IF(BB148="相手方",0,IF(BB148="当方",COUNT(F148:U148),IF(BB148="個々",COUNTIF(AL148:BA148,参加申込書本紙!$G$15),""))))</f>
        <v/>
      </c>
      <c r="BD148" s="95"/>
      <c r="BE148" s="96"/>
      <c r="BF148" s="97"/>
      <c r="BG148" s="8"/>
    </row>
    <row r="149" spans="1:59" ht="21.65" customHeight="1" thickBot="1">
      <c r="A149" s="1"/>
      <c r="B149" s="89">
        <v>129</v>
      </c>
      <c r="C149" s="140"/>
      <c r="D149" s="6"/>
      <c r="E149" s="130"/>
      <c r="F149" s="297"/>
      <c r="G149" s="298"/>
      <c r="H149" s="298"/>
      <c r="I149" s="299"/>
      <c r="J149" s="260"/>
      <c r="K149" s="258"/>
      <c r="L149" s="258"/>
      <c r="M149" s="259"/>
      <c r="N149" s="260"/>
      <c r="O149" s="258"/>
      <c r="P149" s="258"/>
      <c r="Q149" s="259"/>
      <c r="R149" s="260"/>
      <c r="S149" s="258"/>
      <c r="T149" s="258"/>
      <c r="U149" s="261"/>
      <c r="V149" s="256" t="str">
        <f>IF(F149="","",IFERROR(INDEX(参加者名簿!$F$12:$F$111,MATCH(F149,参加者名簿!$C$12:$C$111,0))&amp;"　"&amp;INDEX(参加者名簿!$H$12:$H$111,MATCH(F149,参加者名簿!$C$12:$C$111,0)),IFERROR(INDEX(他団体選手登録票!$F$12:$F$31,MATCH(F149,他団体選手登録票!$C$12:$C$31,0))&amp;"　"&amp;INDEX(他団体選手登録票!$H$12:$H$31,MATCH(F149,他団体選手登録票!$C$12:$C$31,0)),"ERROR!!")))</f>
        <v/>
      </c>
      <c r="W149" s="254"/>
      <c r="X149" s="254"/>
      <c r="Y149" s="255"/>
      <c r="Z149" s="256" t="str">
        <f>IF(J149="","",IFERROR(INDEX(参加者名簿!$F$12:$F$111,MATCH(J149,参加者名簿!$C$12:$C$111,0))&amp;"　"&amp;INDEX(参加者名簿!$H$12:$H$111,MATCH(J149,参加者名簿!$C$12:$C$111,0)),IFERROR(INDEX(他団体選手登録票!$F$12:$F$31,MATCH(J149,他団体選手登録票!$C$12:$C$31,0))&amp;"　"&amp;INDEX(他団体選手登録票!$H$12:$H$31,MATCH(J149,他団体選手登録票!$C$12:$C$31,0)),"ERROR!!")))</f>
        <v/>
      </c>
      <c r="AA149" s="254"/>
      <c r="AB149" s="254"/>
      <c r="AC149" s="255"/>
      <c r="AD149" s="256" t="str">
        <f>IF(N149="","",IFERROR(INDEX(参加者名簿!$F$12:$F$111,MATCH(N149,参加者名簿!$C$12:$C$111,0))&amp;"　"&amp;INDEX(参加者名簿!$H$12:$H$111,MATCH(N149,参加者名簿!$C$12:$C$111,0)),IFERROR(INDEX(他団体選手登録票!$F$12:$F$31,MATCH(N149,他団体選手登録票!$C$12:$C$31,0))&amp;"　"&amp;INDEX(他団体選手登録票!$H$12:$H$31,MATCH(N149,他団体選手登録票!$C$12:$C$31,0)),"ERROR!!")))</f>
        <v/>
      </c>
      <c r="AE149" s="254"/>
      <c r="AF149" s="254"/>
      <c r="AG149" s="255"/>
      <c r="AH149" s="256" t="str">
        <f>IF(R149="","",IFERROR(INDEX(参加者名簿!$F$12:$F$111,MATCH(R149,参加者名簿!$C$12:$C$111,0))&amp;"　"&amp;INDEX(参加者名簿!$H$12:$H$111,MATCH(R149,参加者名簿!$C$12:$C$111,0)),IFERROR(INDEX(他団体選手登録票!$F$12:$F$31,MATCH(R149,他団体選手登録票!$C$12:$C$31,0))&amp;"　"&amp;INDEX(他団体選手登録票!$H$12:$H$31,MATCH(R149,他団体選手登録票!$C$12:$C$31,0)),"ERROR!!")))</f>
        <v/>
      </c>
      <c r="AI149" s="254"/>
      <c r="AJ149" s="254"/>
      <c r="AK149" s="255"/>
      <c r="AL149" s="93">
        <v>1</v>
      </c>
      <c r="AM149" s="253" t="str">
        <f>IFERROR(IF(COUNTIF(参加者名簿!$C$12:$C$111,F149),参加申込書本紙!$G$15,INDEX(他団体選手登録票!$J$12:$J$31,MATCH(F149,他団体選手登録票!$C$12:$C$31,0))),"")</f>
        <v/>
      </c>
      <c r="AN149" s="254"/>
      <c r="AO149" s="255"/>
      <c r="AP149" s="93">
        <v>2</v>
      </c>
      <c r="AQ149" s="253" t="str">
        <f>IFERROR(IF(COUNTIF(参加者名簿!$C$12:$C$111,J149),参加申込書本紙!$G$15,INDEX(他団体選手登録票!$J$12:$J$31,MATCH(J149,他団体選手登録票!$C$12:$C$31,0))),"")</f>
        <v/>
      </c>
      <c r="AR149" s="254"/>
      <c r="AS149" s="255"/>
      <c r="AT149" s="93">
        <v>3</v>
      </c>
      <c r="AU149" s="253" t="str">
        <f>IFERROR(IF(COUNTIF(参加者名簿!$C$12:$C$111,N149),参加申込書本紙!$G$15,INDEX(他団体選手登録票!$J$12:$J$31,MATCH(N149,他団体選手登録票!$C$12:$C$31,0))),"")</f>
        <v/>
      </c>
      <c r="AV149" s="254"/>
      <c r="AW149" s="255"/>
      <c r="AX149" s="93">
        <v>4</v>
      </c>
      <c r="AY149" s="253" t="str">
        <f>IFERROR(IF(COUNTIF(参加者名簿!$C$12:$C$111,R149),参加申込書本紙!$G$15,INDEX(他団体選手登録票!$J$12:$J$31,MATCH(R149,他団体選手登録票!$C$12:$C$31,0))),"")</f>
        <v/>
      </c>
      <c r="AZ149" s="254"/>
      <c r="BA149" s="255"/>
      <c r="BB149" s="7"/>
      <c r="BC149" s="94" t="str">
        <f>IF(BB149="免除",0,IF(BB149="相手方",0,IF(BB149="当方",COUNT(F149:U149),IF(BB149="個々",COUNTIF(AL149:BA149,参加申込書本紙!$G$15),""))))</f>
        <v/>
      </c>
      <c r="BD149" s="95"/>
      <c r="BE149" s="96"/>
      <c r="BF149" s="97"/>
      <c r="BG149" s="8"/>
    </row>
    <row r="150" spans="1:59" ht="21.65" customHeight="1" thickBot="1">
      <c r="A150" s="1"/>
      <c r="B150" s="89">
        <v>130</v>
      </c>
      <c r="C150" s="140"/>
      <c r="D150" s="6"/>
      <c r="E150" s="130"/>
      <c r="F150" s="297"/>
      <c r="G150" s="298"/>
      <c r="H150" s="298"/>
      <c r="I150" s="299"/>
      <c r="J150" s="260"/>
      <c r="K150" s="258"/>
      <c r="L150" s="258"/>
      <c r="M150" s="259"/>
      <c r="N150" s="260"/>
      <c r="O150" s="258"/>
      <c r="P150" s="258"/>
      <c r="Q150" s="259"/>
      <c r="R150" s="260"/>
      <c r="S150" s="258"/>
      <c r="T150" s="258"/>
      <c r="U150" s="261"/>
      <c r="V150" s="256" t="str">
        <f>IF(F150="","",IFERROR(INDEX(参加者名簿!$F$12:$F$111,MATCH(F150,参加者名簿!$C$12:$C$111,0))&amp;"　"&amp;INDEX(参加者名簿!$H$12:$H$111,MATCH(F150,参加者名簿!$C$12:$C$111,0)),IFERROR(INDEX(他団体選手登録票!$F$12:$F$31,MATCH(F150,他団体選手登録票!$C$12:$C$31,0))&amp;"　"&amp;INDEX(他団体選手登録票!$H$12:$H$31,MATCH(F150,他団体選手登録票!$C$12:$C$31,0)),"ERROR!!")))</f>
        <v/>
      </c>
      <c r="W150" s="254"/>
      <c r="X150" s="254"/>
      <c r="Y150" s="255"/>
      <c r="Z150" s="256" t="str">
        <f>IF(J150="","",IFERROR(INDEX(参加者名簿!$F$12:$F$111,MATCH(J150,参加者名簿!$C$12:$C$111,0))&amp;"　"&amp;INDEX(参加者名簿!$H$12:$H$111,MATCH(J150,参加者名簿!$C$12:$C$111,0)),IFERROR(INDEX(他団体選手登録票!$F$12:$F$31,MATCH(J150,他団体選手登録票!$C$12:$C$31,0))&amp;"　"&amp;INDEX(他団体選手登録票!$H$12:$H$31,MATCH(J150,他団体選手登録票!$C$12:$C$31,0)),"ERROR!!")))</f>
        <v/>
      </c>
      <c r="AA150" s="254"/>
      <c r="AB150" s="254"/>
      <c r="AC150" s="255"/>
      <c r="AD150" s="256" t="str">
        <f>IF(N150="","",IFERROR(INDEX(参加者名簿!$F$12:$F$111,MATCH(N150,参加者名簿!$C$12:$C$111,0))&amp;"　"&amp;INDEX(参加者名簿!$H$12:$H$111,MATCH(N150,参加者名簿!$C$12:$C$111,0)),IFERROR(INDEX(他団体選手登録票!$F$12:$F$31,MATCH(N150,他団体選手登録票!$C$12:$C$31,0))&amp;"　"&amp;INDEX(他団体選手登録票!$H$12:$H$31,MATCH(N150,他団体選手登録票!$C$12:$C$31,0)),"ERROR!!")))</f>
        <v/>
      </c>
      <c r="AE150" s="254"/>
      <c r="AF150" s="254"/>
      <c r="AG150" s="255"/>
      <c r="AH150" s="256" t="str">
        <f>IF(R150="","",IFERROR(INDEX(参加者名簿!$F$12:$F$111,MATCH(R150,参加者名簿!$C$12:$C$111,0))&amp;"　"&amp;INDEX(参加者名簿!$H$12:$H$111,MATCH(R150,参加者名簿!$C$12:$C$111,0)),IFERROR(INDEX(他団体選手登録票!$F$12:$F$31,MATCH(R150,他団体選手登録票!$C$12:$C$31,0))&amp;"　"&amp;INDEX(他団体選手登録票!$H$12:$H$31,MATCH(R150,他団体選手登録票!$C$12:$C$31,0)),"ERROR!!")))</f>
        <v/>
      </c>
      <c r="AI150" s="254"/>
      <c r="AJ150" s="254"/>
      <c r="AK150" s="255"/>
      <c r="AL150" s="93">
        <v>1</v>
      </c>
      <c r="AM150" s="253" t="str">
        <f>IFERROR(IF(COUNTIF(参加者名簿!$C$12:$C$111,F150),参加申込書本紙!$G$15,INDEX(他団体選手登録票!$J$12:$J$31,MATCH(F150,他団体選手登録票!$C$12:$C$31,0))),"")</f>
        <v/>
      </c>
      <c r="AN150" s="254"/>
      <c r="AO150" s="255"/>
      <c r="AP150" s="93">
        <v>2</v>
      </c>
      <c r="AQ150" s="253" t="str">
        <f>IFERROR(IF(COUNTIF(参加者名簿!$C$12:$C$111,J150),参加申込書本紙!$G$15,INDEX(他団体選手登録票!$J$12:$J$31,MATCH(J150,他団体選手登録票!$C$12:$C$31,0))),"")</f>
        <v/>
      </c>
      <c r="AR150" s="254"/>
      <c r="AS150" s="255"/>
      <c r="AT150" s="93">
        <v>3</v>
      </c>
      <c r="AU150" s="253" t="str">
        <f>IFERROR(IF(COUNTIF(参加者名簿!$C$12:$C$111,N150),参加申込書本紙!$G$15,INDEX(他団体選手登録票!$J$12:$J$31,MATCH(N150,他団体選手登録票!$C$12:$C$31,0))),"")</f>
        <v/>
      </c>
      <c r="AV150" s="254"/>
      <c r="AW150" s="255"/>
      <c r="AX150" s="93">
        <v>4</v>
      </c>
      <c r="AY150" s="253" t="str">
        <f>IFERROR(IF(COUNTIF(参加者名簿!$C$12:$C$111,R150),参加申込書本紙!$G$15,INDEX(他団体選手登録票!$J$12:$J$31,MATCH(R150,他団体選手登録票!$C$12:$C$31,0))),"")</f>
        <v/>
      </c>
      <c r="AZ150" s="254"/>
      <c r="BA150" s="255"/>
      <c r="BB150" s="7"/>
      <c r="BC150" s="94" t="str">
        <f>IF(BB150="免除",0,IF(BB150="相手方",0,IF(BB150="当方",COUNT(F150:U150),IF(BB150="個々",COUNTIF(AL150:BA150,参加申込書本紙!$G$15),""))))</f>
        <v/>
      </c>
      <c r="BD150" s="95"/>
      <c r="BE150" s="96"/>
      <c r="BF150" s="97"/>
      <c r="BG150" s="8"/>
    </row>
    <row r="151" spans="1:59" ht="21.65" customHeight="1" thickBot="1">
      <c r="A151" s="1"/>
      <c r="B151" s="89">
        <v>131</v>
      </c>
      <c r="C151" s="140"/>
      <c r="D151" s="6"/>
      <c r="E151" s="130"/>
      <c r="F151" s="297"/>
      <c r="G151" s="298"/>
      <c r="H151" s="298"/>
      <c r="I151" s="299"/>
      <c r="J151" s="260"/>
      <c r="K151" s="258"/>
      <c r="L151" s="258"/>
      <c r="M151" s="259"/>
      <c r="N151" s="260"/>
      <c r="O151" s="258"/>
      <c r="P151" s="258"/>
      <c r="Q151" s="259"/>
      <c r="R151" s="260"/>
      <c r="S151" s="258"/>
      <c r="T151" s="258"/>
      <c r="U151" s="261"/>
      <c r="V151" s="256" t="str">
        <f>IF(F151="","",IFERROR(INDEX(参加者名簿!$F$12:$F$111,MATCH(F151,参加者名簿!$C$12:$C$111,0))&amp;"　"&amp;INDEX(参加者名簿!$H$12:$H$111,MATCH(F151,参加者名簿!$C$12:$C$111,0)),IFERROR(INDEX(他団体選手登録票!$F$12:$F$31,MATCH(F151,他団体選手登録票!$C$12:$C$31,0))&amp;"　"&amp;INDEX(他団体選手登録票!$H$12:$H$31,MATCH(F151,他団体選手登録票!$C$12:$C$31,0)),"ERROR!!")))</f>
        <v/>
      </c>
      <c r="W151" s="254"/>
      <c r="X151" s="254"/>
      <c r="Y151" s="255"/>
      <c r="Z151" s="256" t="str">
        <f>IF(J151="","",IFERROR(INDEX(参加者名簿!$F$12:$F$111,MATCH(J151,参加者名簿!$C$12:$C$111,0))&amp;"　"&amp;INDEX(参加者名簿!$H$12:$H$111,MATCH(J151,参加者名簿!$C$12:$C$111,0)),IFERROR(INDEX(他団体選手登録票!$F$12:$F$31,MATCH(J151,他団体選手登録票!$C$12:$C$31,0))&amp;"　"&amp;INDEX(他団体選手登録票!$H$12:$H$31,MATCH(J151,他団体選手登録票!$C$12:$C$31,0)),"ERROR!!")))</f>
        <v/>
      </c>
      <c r="AA151" s="254"/>
      <c r="AB151" s="254"/>
      <c r="AC151" s="255"/>
      <c r="AD151" s="256" t="str">
        <f>IF(N151="","",IFERROR(INDEX(参加者名簿!$F$12:$F$111,MATCH(N151,参加者名簿!$C$12:$C$111,0))&amp;"　"&amp;INDEX(参加者名簿!$H$12:$H$111,MATCH(N151,参加者名簿!$C$12:$C$111,0)),IFERROR(INDEX(他団体選手登録票!$F$12:$F$31,MATCH(N151,他団体選手登録票!$C$12:$C$31,0))&amp;"　"&amp;INDEX(他団体選手登録票!$H$12:$H$31,MATCH(N151,他団体選手登録票!$C$12:$C$31,0)),"ERROR!!")))</f>
        <v/>
      </c>
      <c r="AE151" s="254"/>
      <c r="AF151" s="254"/>
      <c r="AG151" s="255"/>
      <c r="AH151" s="256" t="str">
        <f>IF(R151="","",IFERROR(INDEX(参加者名簿!$F$12:$F$111,MATCH(R151,参加者名簿!$C$12:$C$111,0))&amp;"　"&amp;INDEX(参加者名簿!$H$12:$H$111,MATCH(R151,参加者名簿!$C$12:$C$111,0)),IFERROR(INDEX(他団体選手登録票!$F$12:$F$31,MATCH(R151,他団体選手登録票!$C$12:$C$31,0))&amp;"　"&amp;INDEX(他団体選手登録票!$H$12:$H$31,MATCH(R151,他団体選手登録票!$C$12:$C$31,0)),"ERROR!!")))</f>
        <v/>
      </c>
      <c r="AI151" s="254"/>
      <c r="AJ151" s="254"/>
      <c r="AK151" s="255"/>
      <c r="AL151" s="93">
        <v>1</v>
      </c>
      <c r="AM151" s="253" t="str">
        <f>IFERROR(IF(COUNTIF(参加者名簿!$C$12:$C$111,F151),参加申込書本紙!$G$15,INDEX(他団体選手登録票!$J$12:$J$31,MATCH(F151,他団体選手登録票!$C$12:$C$31,0))),"")</f>
        <v/>
      </c>
      <c r="AN151" s="254"/>
      <c r="AO151" s="255"/>
      <c r="AP151" s="93">
        <v>2</v>
      </c>
      <c r="AQ151" s="253" t="str">
        <f>IFERROR(IF(COUNTIF(参加者名簿!$C$12:$C$111,J151),参加申込書本紙!$G$15,INDEX(他団体選手登録票!$J$12:$J$31,MATCH(J151,他団体選手登録票!$C$12:$C$31,0))),"")</f>
        <v/>
      </c>
      <c r="AR151" s="254"/>
      <c r="AS151" s="255"/>
      <c r="AT151" s="93">
        <v>3</v>
      </c>
      <c r="AU151" s="253" t="str">
        <f>IFERROR(IF(COUNTIF(参加者名簿!$C$12:$C$111,N151),参加申込書本紙!$G$15,INDEX(他団体選手登録票!$J$12:$J$31,MATCH(N151,他団体選手登録票!$C$12:$C$31,0))),"")</f>
        <v/>
      </c>
      <c r="AV151" s="254"/>
      <c r="AW151" s="255"/>
      <c r="AX151" s="93">
        <v>4</v>
      </c>
      <c r="AY151" s="253" t="str">
        <f>IFERROR(IF(COUNTIF(参加者名簿!$C$12:$C$111,R151),参加申込書本紙!$G$15,INDEX(他団体選手登録票!$J$12:$J$31,MATCH(R151,他団体選手登録票!$C$12:$C$31,0))),"")</f>
        <v/>
      </c>
      <c r="AZ151" s="254"/>
      <c r="BA151" s="255"/>
      <c r="BB151" s="7"/>
      <c r="BC151" s="94" t="str">
        <f>IF(BB151="免除",0,IF(BB151="相手方",0,IF(BB151="当方",COUNT(F151:U151),IF(BB151="個々",COUNTIF(AL151:BA151,参加申込書本紙!$G$15),""))))</f>
        <v/>
      </c>
      <c r="BD151" s="95"/>
      <c r="BE151" s="96"/>
      <c r="BF151" s="97"/>
      <c r="BG151" s="8"/>
    </row>
    <row r="152" spans="1:59" ht="21.65" customHeight="1" thickBot="1">
      <c r="A152" s="1"/>
      <c r="B152" s="89">
        <v>132</v>
      </c>
      <c r="C152" s="140"/>
      <c r="D152" s="6"/>
      <c r="E152" s="130"/>
      <c r="F152" s="297"/>
      <c r="G152" s="298"/>
      <c r="H152" s="298"/>
      <c r="I152" s="299"/>
      <c r="J152" s="260"/>
      <c r="K152" s="258"/>
      <c r="L152" s="258"/>
      <c r="M152" s="259"/>
      <c r="N152" s="260"/>
      <c r="O152" s="258"/>
      <c r="P152" s="258"/>
      <c r="Q152" s="259"/>
      <c r="R152" s="260"/>
      <c r="S152" s="258"/>
      <c r="T152" s="258"/>
      <c r="U152" s="261"/>
      <c r="V152" s="256" t="str">
        <f>IF(F152="","",IFERROR(INDEX(参加者名簿!$F$12:$F$111,MATCH(F152,参加者名簿!$C$12:$C$111,0))&amp;"　"&amp;INDEX(参加者名簿!$H$12:$H$111,MATCH(F152,参加者名簿!$C$12:$C$111,0)),IFERROR(INDEX(他団体選手登録票!$F$12:$F$31,MATCH(F152,他団体選手登録票!$C$12:$C$31,0))&amp;"　"&amp;INDEX(他団体選手登録票!$H$12:$H$31,MATCH(F152,他団体選手登録票!$C$12:$C$31,0)),"ERROR!!")))</f>
        <v/>
      </c>
      <c r="W152" s="254"/>
      <c r="X152" s="254"/>
      <c r="Y152" s="255"/>
      <c r="Z152" s="256" t="str">
        <f>IF(J152="","",IFERROR(INDEX(参加者名簿!$F$12:$F$111,MATCH(J152,参加者名簿!$C$12:$C$111,0))&amp;"　"&amp;INDEX(参加者名簿!$H$12:$H$111,MATCH(J152,参加者名簿!$C$12:$C$111,0)),IFERROR(INDEX(他団体選手登録票!$F$12:$F$31,MATCH(J152,他団体選手登録票!$C$12:$C$31,0))&amp;"　"&amp;INDEX(他団体選手登録票!$H$12:$H$31,MATCH(J152,他団体選手登録票!$C$12:$C$31,0)),"ERROR!!")))</f>
        <v/>
      </c>
      <c r="AA152" s="254"/>
      <c r="AB152" s="254"/>
      <c r="AC152" s="255"/>
      <c r="AD152" s="256" t="str">
        <f>IF(N152="","",IFERROR(INDEX(参加者名簿!$F$12:$F$111,MATCH(N152,参加者名簿!$C$12:$C$111,0))&amp;"　"&amp;INDEX(参加者名簿!$H$12:$H$111,MATCH(N152,参加者名簿!$C$12:$C$111,0)),IFERROR(INDEX(他団体選手登録票!$F$12:$F$31,MATCH(N152,他団体選手登録票!$C$12:$C$31,0))&amp;"　"&amp;INDEX(他団体選手登録票!$H$12:$H$31,MATCH(N152,他団体選手登録票!$C$12:$C$31,0)),"ERROR!!")))</f>
        <v/>
      </c>
      <c r="AE152" s="254"/>
      <c r="AF152" s="254"/>
      <c r="AG152" s="255"/>
      <c r="AH152" s="256" t="str">
        <f>IF(R152="","",IFERROR(INDEX(参加者名簿!$F$12:$F$111,MATCH(R152,参加者名簿!$C$12:$C$111,0))&amp;"　"&amp;INDEX(参加者名簿!$H$12:$H$111,MATCH(R152,参加者名簿!$C$12:$C$111,0)),IFERROR(INDEX(他団体選手登録票!$F$12:$F$31,MATCH(R152,他団体選手登録票!$C$12:$C$31,0))&amp;"　"&amp;INDEX(他団体選手登録票!$H$12:$H$31,MATCH(R152,他団体選手登録票!$C$12:$C$31,0)),"ERROR!!")))</f>
        <v/>
      </c>
      <c r="AI152" s="254"/>
      <c r="AJ152" s="254"/>
      <c r="AK152" s="255"/>
      <c r="AL152" s="93">
        <v>1</v>
      </c>
      <c r="AM152" s="253" t="str">
        <f>IFERROR(IF(COUNTIF(参加者名簿!$C$12:$C$111,F152),参加申込書本紙!$G$15,INDEX(他団体選手登録票!$J$12:$J$31,MATCH(F152,他団体選手登録票!$C$12:$C$31,0))),"")</f>
        <v/>
      </c>
      <c r="AN152" s="254"/>
      <c r="AO152" s="255"/>
      <c r="AP152" s="93">
        <v>2</v>
      </c>
      <c r="AQ152" s="253" t="str">
        <f>IFERROR(IF(COUNTIF(参加者名簿!$C$12:$C$111,J152),参加申込書本紙!$G$15,INDEX(他団体選手登録票!$J$12:$J$31,MATCH(J152,他団体選手登録票!$C$12:$C$31,0))),"")</f>
        <v/>
      </c>
      <c r="AR152" s="254"/>
      <c r="AS152" s="255"/>
      <c r="AT152" s="93">
        <v>3</v>
      </c>
      <c r="AU152" s="253" t="str">
        <f>IFERROR(IF(COUNTIF(参加者名簿!$C$12:$C$111,N152),参加申込書本紙!$G$15,INDEX(他団体選手登録票!$J$12:$J$31,MATCH(N152,他団体選手登録票!$C$12:$C$31,0))),"")</f>
        <v/>
      </c>
      <c r="AV152" s="254"/>
      <c r="AW152" s="255"/>
      <c r="AX152" s="93">
        <v>4</v>
      </c>
      <c r="AY152" s="253" t="str">
        <f>IFERROR(IF(COUNTIF(参加者名簿!$C$12:$C$111,R152),参加申込書本紙!$G$15,INDEX(他団体選手登録票!$J$12:$J$31,MATCH(R152,他団体選手登録票!$C$12:$C$31,0))),"")</f>
        <v/>
      </c>
      <c r="AZ152" s="254"/>
      <c r="BA152" s="255"/>
      <c r="BB152" s="7"/>
      <c r="BC152" s="94" t="str">
        <f>IF(BB152="免除",0,IF(BB152="相手方",0,IF(BB152="当方",COUNT(F152:U152),IF(BB152="個々",COUNTIF(AL152:BA152,参加申込書本紙!$G$15),""))))</f>
        <v/>
      </c>
      <c r="BD152" s="95"/>
      <c r="BE152" s="96"/>
      <c r="BF152" s="97"/>
      <c r="BG152" s="8"/>
    </row>
    <row r="153" spans="1:59" ht="21.65" customHeight="1" thickBot="1">
      <c r="A153" s="1"/>
      <c r="B153" s="89">
        <v>133</v>
      </c>
      <c r="C153" s="140"/>
      <c r="D153" s="6"/>
      <c r="E153" s="130"/>
      <c r="F153" s="297"/>
      <c r="G153" s="298"/>
      <c r="H153" s="298"/>
      <c r="I153" s="299"/>
      <c r="J153" s="260"/>
      <c r="K153" s="258"/>
      <c r="L153" s="258"/>
      <c r="M153" s="259"/>
      <c r="N153" s="260"/>
      <c r="O153" s="258"/>
      <c r="P153" s="258"/>
      <c r="Q153" s="259"/>
      <c r="R153" s="260"/>
      <c r="S153" s="258"/>
      <c r="T153" s="258"/>
      <c r="U153" s="261"/>
      <c r="V153" s="256" t="str">
        <f>IF(F153="","",IFERROR(INDEX(参加者名簿!$F$12:$F$111,MATCH(F153,参加者名簿!$C$12:$C$111,0))&amp;"　"&amp;INDEX(参加者名簿!$H$12:$H$111,MATCH(F153,参加者名簿!$C$12:$C$111,0)),IFERROR(INDEX(他団体選手登録票!$F$12:$F$31,MATCH(F153,他団体選手登録票!$C$12:$C$31,0))&amp;"　"&amp;INDEX(他団体選手登録票!$H$12:$H$31,MATCH(F153,他団体選手登録票!$C$12:$C$31,0)),"ERROR!!")))</f>
        <v/>
      </c>
      <c r="W153" s="254"/>
      <c r="X153" s="254"/>
      <c r="Y153" s="255"/>
      <c r="Z153" s="256" t="str">
        <f>IF(J153="","",IFERROR(INDEX(参加者名簿!$F$12:$F$111,MATCH(J153,参加者名簿!$C$12:$C$111,0))&amp;"　"&amp;INDEX(参加者名簿!$H$12:$H$111,MATCH(J153,参加者名簿!$C$12:$C$111,0)),IFERROR(INDEX(他団体選手登録票!$F$12:$F$31,MATCH(J153,他団体選手登録票!$C$12:$C$31,0))&amp;"　"&amp;INDEX(他団体選手登録票!$H$12:$H$31,MATCH(J153,他団体選手登録票!$C$12:$C$31,0)),"ERROR!!")))</f>
        <v/>
      </c>
      <c r="AA153" s="254"/>
      <c r="AB153" s="254"/>
      <c r="AC153" s="255"/>
      <c r="AD153" s="256" t="str">
        <f>IF(N153="","",IFERROR(INDEX(参加者名簿!$F$12:$F$111,MATCH(N153,参加者名簿!$C$12:$C$111,0))&amp;"　"&amp;INDEX(参加者名簿!$H$12:$H$111,MATCH(N153,参加者名簿!$C$12:$C$111,0)),IFERROR(INDEX(他団体選手登録票!$F$12:$F$31,MATCH(N153,他団体選手登録票!$C$12:$C$31,0))&amp;"　"&amp;INDEX(他団体選手登録票!$H$12:$H$31,MATCH(N153,他団体選手登録票!$C$12:$C$31,0)),"ERROR!!")))</f>
        <v/>
      </c>
      <c r="AE153" s="254"/>
      <c r="AF153" s="254"/>
      <c r="AG153" s="255"/>
      <c r="AH153" s="256" t="str">
        <f>IF(R153="","",IFERROR(INDEX(参加者名簿!$F$12:$F$111,MATCH(R153,参加者名簿!$C$12:$C$111,0))&amp;"　"&amp;INDEX(参加者名簿!$H$12:$H$111,MATCH(R153,参加者名簿!$C$12:$C$111,0)),IFERROR(INDEX(他団体選手登録票!$F$12:$F$31,MATCH(R153,他団体選手登録票!$C$12:$C$31,0))&amp;"　"&amp;INDEX(他団体選手登録票!$H$12:$H$31,MATCH(R153,他団体選手登録票!$C$12:$C$31,0)),"ERROR!!")))</f>
        <v/>
      </c>
      <c r="AI153" s="254"/>
      <c r="AJ153" s="254"/>
      <c r="AK153" s="255"/>
      <c r="AL153" s="93">
        <v>1</v>
      </c>
      <c r="AM153" s="253" t="str">
        <f>IFERROR(IF(COUNTIF(参加者名簿!$C$12:$C$111,F153),参加申込書本紙!$G$15,INDEX(他団体選手登録票!$J$12:$J$31,MATCH(F153,他団体選手登録票!$C$12:$C$31,0))),"")</f>
        <v/>
      </c>
      <c r="AN153" s="254"/>
      <c r="AO153" s="255"/>
      <c r="AP153" s="93">
        <v>2</v>
      </c>
      <c r="AQ153" s="253" t="str">
        <f>IFERROR(IF(COUNTIF(参加者名簿!$C$12:$C$111,J153),参加申込書本紙!$G$15,INDEX(他団体選手登録票!$J$12:$J$31,MATCH(J153,他団体選手登録票!$C$12:$C$31,0))),"")</f>
        <v/>
      </c>
      <c r="AR153" s="254"/>
      <c r="AS153" s="255"/>
      <c r="AT153" s="93">
        <v>3</v>
      </c>
      <c r="AU153" s="253" t="str">
        <f>IFERROR(IF(COUNTIF(参加者名簿!$C$12:$C$111,N153),参加申込書本紙!$G$15,INDEX(他団体選手登録票!$J$12:$J$31,MATCH(N153,他団体選手登録票!$C$12:$C$31,0))),"")</f>
        <v/>
      </c>
      <c r="AV153" s="254"/>
      <c r="AW153" s="255"/>
      <c r="AX153" s="93">
        <v>4</v>
      </c>
      <c r="AY153" s="253" t="str">
        <f>IFERROR(IF(COUNTIF(参加者名簿!$C$12:$C$111,R153),参加申込書本紙!$G$15,INDEX(他団体選手登録票!$J$12:$J$31,MATCH(R153,他団体選手登録票!$C$12:$C$31,0))),"")</f>
        <v/>
      </c>
      <c r="AZ153" s="254"/>
      <c r="BA153" s="255"/>
      <c r="BB153" s="7"/>
      <c r="BC153" s="94" t="str">
        <f>IF(BB153="免除",0,IF(BB153="相手方",0,IF(BB153="当方",COUNT(F153:U153),IF(BB153="個々",COUNTIF(AL153:BA153,参加申込書本紙!$G$15),""))))</f>
        <v/>
      </c>
      <c r="BD153" s="95"/>
      <c r="BE153" s="96"/>
      <c r="BF153" s="97"/>
      <c r="BG153" s="8"/>
    </row>
    <row r="154" spans="1:59" ht="21.65" customHeight="1" thickBot="1">
      <c r="A154" s="1"/>
      <c r="B154" s="89">
        <v>134</v>
      </c>
      <c r="C154" s="140"/>
      <c r="D154" s="6"/>
      <c r="E154" s="130"/>
      <c r="F154" s="297"/>
      <c r="G154" s="298"/>
      <c r="H154" s="298"/>
      <c r="I154" s="299"/>
      <c r="J154" s="260"/>
      <c r="K154" s="258"/>
      <c r="L154" s="258"/>
      <c r="M154" s="259"/>
      <c r="N154" s="260"/>
      <c r="O154" s="258"/>
      <c r="P154" s="258"/>
      <c r="Q154" s="259"/>
      <c r="R154" s="260"/>
      <c r="S154" s="258"/>
      <c r="T154" s="258"/>
      <c r="U154" s="261"/>
      <c r="V154" s="256" t="str">
        <f>IF(F154="","",IFERROR(INDEX(参加者名簿!$F$12:$F$111,MATCH(F154,参加者名簿!$C$12:$C$111,0))&amp;"　"&amp;INDEX(参加者名簿!$H$12:$H$111,MATCH(F154,参加者名簿!$C$12:$C$111,0)),IFERROR(INDEX(他団体選手登録票!$F$12:$F$31,MATCH(F154,他団体選手登録票!$C$12:$C$31,0))&amp;"　"&amp;INDEX(他団体選手登録票!$H$12:$H$31,MATCH(F154,他団体選手登録票!$C$12:$C$31,0)),"ERROR!!")))</f>
        <v/>
      </c>
      <c r="W154" s="254"/>
      <c r="X154" s="254"/>
      <c r="Y154" s="255"/>
      <c r="Z154" s="256" t="str">
        <f>IF(J154="","",IFERROR(INDEX(参加者名簿!$F$12:$F$111,MATCH(J154,参加者名簿!$C$12:$C$111,0))&amp;"　"&amp;INDEX(参加者名簿!$H$12:$H$111,MATCH(J154,参加者名簿!$C$12:$C$111,0)),IFERROR(INDEX(他団体選手登録票!$F$12:$F$31,MATCH(J154,他団体選手登録票!$C$12:$C$31,0))&amp;"　"&amp;INDEX(他団体選手登録票!$H$12:$H$31,MATCH(J154,他団体選手登録票!$C$12:$C$31,0)),"ERROR!!")))</f>
        <v/>
      </c>
      <c r="AA154" s="254"/>
      <c r="AB154" s="254"/>
      <c r="AC154" s="255"/>
      <c r="AD154" s="256" t="str">
        <f>IF(N154="","",IFERROR(INDEX(参加者名簿!$F$12:$F$111,MATCH(N154,参加者名簿!$C$12:$C$111,0))&amp;"　"&amp;INDEX(参加者名簿!$H$12:$H$111,MATCH(N154,参加者名簿!$C$12:$C$111,0)),IFERROR(INDEX(他団体選手登録票!$F$12:$F$31,MATCH(N154,他団体選手登録票!$C$12:$C$31,0))&amp;"　"&amp;INDEX(他団体選手登録票!$H$12:$H$31,MATCH(N154,他団体選手登録票!$C$12:$C$31,0)),"ERROR!!")))</f>
        <v/>
      </c>
      <c r="AE154" s="254"/>
      <c r="AF154" s="254"/>
      <c r="AG154" s="255"/>
      <c r="AH154" s="256" t="str">
        <f>IF(R154="","",IFERROR(INDEX(参加者名簿!$F$12:$F$111,MATCH(R154,参加者名簿!$C$12:$C$111,0))&amp;"　"&amp;INDEX(参加者名簿!$H$12:$H$111,MATCH(R154,参加者名簿!$C$12:$C$111,0)),IFERROR(INDEX(他団体選手登録票!$F$12:$F$31,MATCH(R154,他団体選手登録票!$C$12:$C$31,0))&amp;"　"&amp;INDEX(他団体選手登録票!$H$12:$H$31,MATCH(R154,他団体選手登録票!$C$12:$C$31,0)),"ERROR!!")))</f>
        <v/>
      </c>
      <c r="AI154" s="254"/>
      <c r="AJ154" s="254"/>
      <c r="AK154" s="255"/>
      <c r="AL154" s="93">
        <v>1</v>
      </c>
      <c r="AM154" s="253" t="str">
        <f>IFERROR(IF(COUNTIF(参加者名簿!$C$12:$C$111,F154),参加申込書本紙!$G$15,INDEX(他団体選手登録票!$J$12:$J$31,MATCH(F154,他団体選手登録票!$C$12:$C$31,0))),"")</f>
        <v/>
      </c>
      <c r="AN154" s="254"/>
      <c r="AO154" s="255"/>
      <c r="AP154" s="93">
        <v>2</v>
      </c>
      <c r="AQ154" s="253" t="str">
        <f>IFERROR(IF(COUNTIF(参加者名簿!$C$12:$C$111,J154),参加申込書本紙!$G$15,INDEX(他団体選手登録票!$J$12:$J$31,MATCH(J154,他団体選手登録票!$C$12:$C$31,0))),"")</f>
        <v/>
      </c>
      <c r="AR154" s="254"/>
      <c r="AS154" s="255"/>
      <c r="AT154" s="93">
        <v>3</v>
      </c>
      <c r="AU154" s="253" t="str">
        <f>IFERROR(IF(COUNTIF(参加者名簿!$C$12:$C$111,N154),参加申込書本紙!$G$15,INDEX(他団体選手登録票!$J$12:$J$31,MATCH(N154,他団体選手登録票!$C$12:$C$31,0))),"")</f>
        <v/>
      </c>
      <c r="AV154" s="254"/>
      <c r="AW154" s="255"/>
      <c r="AX154" s="93">
        <v>4</v>
      </c>
      <c r="AY154" s="253" t="str">
        <f>IFERROR(IF(COUNTIF(参加者名簿!$C$12:$C$111,R154),参加申込書本紙!$G$15,INDEX(他団体選手登録票!$J$12:$J$31,MATCH(R154,他団体選手登録票!$C$12:$C$31,0))),"")</f>
        <v/>
      </c>
      <c r="AZ154" s="254"/>
      <c r="BA154" s="255"/>
      <c r="BB154" s="7"/>
      <c r="BC154" s="94" t="str">
        <f>IF(BB154="免除",0,IF(BB154="相手方",0,IF(BB154="当方",COUNT(F154:U154),IF(BB154="個々",COUNTIF(AL154:BA154,参加申込書本紙!$G$15),""))))</f>
        <v/>
      </c>
      <c r="BD154" s="95"/>
      <c r="BE154" s="96"/>
      <c r="BF154" s="97"/>
      <c r="BG154" s="8"/>
    </row>
    <row r="155" spans="1:59" ht="21.65" customHeight="1" thickBot="1">
      <c r="A155" s="1"/>
      <c r="B155" s="89">
        <v>135</v>
      </c>
      <c r="C155" s="140"/>
      <c r="D155" s="6"/>
      <c r="E155" s="130"/>
      <c r="F155" s="297"/>
      <c r="G155" s="298"/>
      <c r="H155" s="298"/>
      <c r="I155" s="299"/>
      <c r="J155" s="260"/>
      <c r="K155" s="258"/>
      <c r="L155" s="258"/>
      <c r="M155" s="259"/>
      <c r="N155" s="260"/>
      <c r="O155" s="258"/>
      <c r="P155" s="258"/>
      <c r="Q155" s="259"/>
      <c r="R155" s="260"/>
      <c r="S155" s="258"/>
      <c r="T155" s="258"/>
      <c r="U155" s="261"/>
      <c r="V155" s="256" t="str">
        <f>IF(F155="","",IFERROR(INDEX(参加者名簿!$F$12:$F$111,MATCH(F155,参加者名簿!$C$12:$C$111,0))&amp;"　"&amp;INDEX(参加者名簿!$H$12:$H$111,MATCH(F155,参加者名簿!$C$12:$C$111,0)),IFERROR(INDEX(他団体選手登録票!$F$12:$F$31,MATCH(F155,他団体選手登録票!$C$12:$C$31,0))&amp;"　"&amp;INDEX(他団体選手登録票!$H$12:$H$31,MATCH(F155,他団体選手登録票!$C$12:$C$31,0)),"ERROR!!")))</f>
        <v/>
      </c>
      <c r="W155" s="254"/>
      <c r="X155" s="254"/>
      <c r="Y155" s="255"/>
      <c r="Z155" s="256" t="str">
        <f>IF(J155="","",IFERROR(INDEX(参加者名簿!$F$12:$F$111,MATCH(J155,参加者名簿!$C$12:$C$111,0))&amp;"　"&amp;INDEX(参加者名簿!$H$12:$H$111,MATCH(J155,参加者名簿!$C$12:$C$111,0)),IFERROR(INDEX(他団体選手登録票!$F$12:$F$31,MATCH(J155,他団体選手登録票!$C$12:$C$31,0))&amp;"　"&amp;INDEX(他団体選手登録票!$H$12:$H$31,MATCH(J155,他団体選手登録票!$C$12:$C$31,0)),"ERROR!!")))</f>
        <v/>
      </c>
      <c r="AA155" s="254"/>
      <c r="AB155" s="254"/>
      <c r="AC155" s="255"/>
      <c r="AD155" s="256" t="str">
        <f>IF(N155="","",IFERROR(INDEX(参加者名簿!$F$12:$F$111,MATCH(N155,参加者名簿!$C$12:$C$111,0))&amp;"　"&amp;INDEX(参加者名簿!$H$12:$H$111,MATCH(N155,参加者名簿!$C$12:$C$111,0)),IFERROR(INDEX(他団体選手登録票!$F$12:$F$31,MATCH(N155,他団体選手登録票!$C$12:$C$31,0))&amp;"　"&amp;INDEX(他団体選手登録票!$H$12:$H$31,MATCH(N155,他団体選手登録票!$C$12:$C$31,0)),"ERROR!!")))</f>
        <v/>
      </c>
      <c r="AE155" s="254"/>
      <c r="AF155" s="254"/>
      <c r="AG155" s="255"/>
      <c r="AH155" s="256" t="str">
        <f>IF(R155="","",IFERROR(INDEX(参加者名簿!$F$12:$F$111,MATCH(R155,参加者名簿!$C$12:$C$111,0))&amp;"　"&amp;INDEX(参加者名簿!$H$12:$H$111,MATCH(R155,参加者名簿!$C$12:$C$111,0)),IFERROR(INDEX(他団体選手登録票!$F$12:$F$31,MATCH(R155,他団体選手登録票!$C$12:$C$31,0))&amp;"　"&amp;INDEX(他団体選手登録票!$H$12:$H$31,MATCH(R155,他団体選手登録票!$C$12:$C$31,0)),"ERROR!!")))</f>
        <v/>
      </c>
      <c r="AI155" s="254"/>
      <c r="AJ155" s="254"/>
      <c r="AK155" s="255"/>
      <c r="AL155" s="93">
        <v>1</v>
      </c>
      <c r="AM155" s="253" t="str">
        <f>IFERROR(IF(COUNTIF(参加者名簿!$C$12:$C$111,F155),参加申込書本紙!$G$15,INDEX(他団体選手登録票!$J$12:$J$31,MATCH(F155,他団体選手登録票!$C$12:$C$31,0))),"")</f>
        <v/>
      </c>
      <c r="AN155" s="254"/>
      <c r="AO155" s="255"/>
      <c r="AP155" s="93">
        <v>2</v>
      </c>
      <c r="AQ155" s="253" t="str">
        <f>IFERROR(IF(COUNTIF(参加者名簿!$C$12:$C$111,J155),参加申込書本紙!$G$15,INDEX(他団体選手登録票!$J$12:$J$31,MATCH(J155,他団体選手登録票!$C$12:$C$31,0))),"")</f>
        <v/>
      </c>
      <c r="AR155" s="254"/>
      <c r="AS155" s="255"/>
      <c r="AT155" s="93">
        <v>3</v>
      </c>
      <c r="AU155" s="253" t="str">
        <f>IFERROR(IF(COUNTIF(参加者名簿!$C$12:$C$111,N155),参加申込書本紙!$G$15,INDEX(他団体選手登録票!$J$12:$J$31,MATCH(N155,他団体選手登録票!$C$12:$C$31,0))),"")</f>
        <v/>
      </c>
      <c r="AV155" s="254"/>
      <c r="AW155" s="255"/>
      <c r="AX155" s="93">
        <v>4</v>
      </c>
      <c r="AY155" s="253" t="str">
        <f>IFERROR(IF(COUNTIF(参加者名簿!$C$12:$C$111,R155),参加申込書本紙!$G$15,INDEX(他団体選手登録票!$J$12:$J$31,MATCH(R155,他団体選手登録票!$C$12:$C$31,0))),"")</f>
        <v/>
      </c>
      <c r="AZ155" s="254"/>
      <c r="BA155" s="255"/>
      <c r="BB155" s="7"/>
      <c r="BC155" s="94" t="str">
        <f>IF(BB155="免除",0,IF(BB155="相手方",0,IF(BB155="当方",COUNT(F155:U155),IF(BB155="個々",COUNTIF(AL155:BA155,参加申込書本紙!$G$15),""))))</f>
        <v/>
      </c>
      <c r="BD155" s="95"/>
      <c r="BE155" s="96"/>
      <c r="BF155" s="97"/>
      <c r="BG155" s="8"/>
    </row>
    <row r="156" spans="1:59" ht="21.65" customHeight="1" thickBot="1">
      <c r="A156" s="1"/>
      <c r="B156" s="89">
        <v>136</v>
      </c>
      <c r="C156" s="140"/>
      <c r="D156" s="6"/>
      <c r="E156" s="130"/>
      <c r="F156" s="297"/>
      <c r="G156" s="298"/>
      <c r="H156" s="298"/>
      <c r="I156" s="299"/>
      <c r="J156" s="260"/>
      <c r="K156" s="258"/>
      <c r="L156" s="258"/>
      <c r="M156" s="259"/>
      <c r="N156" s="260"/>
      <c r="O156" s="258"/>
      <c r="P156" s="258"/>
      <c r="Q156" s="259"/>
      <c r="R156" s="260"/>
      <c r="S156" s="258"/>
      <c r="T156" s="258"/>
      <c r="U156" s="261"/>
      <c r="V156" s="256" t="str">
        <f>IF(F156="","",IFERROR(INDEX(参加者名簿!$F$12:$F$111,MATCH(F156,参加者名簿!$C$12:$C$111,0))&amp;"　"&amp;INDEX(参加者名簿!$H$12:$H$111,MATCH(F156,参加者名簿!$C$12:$C$111,0)),IFERROR(INDEX(他団体選手登録票!$F$12:$F$31,MATCH(F156,他団体選手登録票!$C$12:$C$31,0))&amp;"　"&amp;INDEX(他団体選手登録票!$H$12:$H$31,MATCH(F156,他団体選手登録票!$C$12:$C$31,0)),"ERROR!!")))</f>
        <v/>
      </c>
      <c r="W156" s="254"/>
      <c r="X156" s="254"/>
      <c r="Y156" s="255"/>
      <c r="Z156" s="256" t="str">
        <f>IF(J156="","",IFERROR(INDEX(参加者名簿!$F$12:$F$111,MATCH(J156,参加者名簿!$C$12:$C$111,0))&amp;"　"&amp;INDEX(参加者名簿!$H$12:$H$111,MATCH(J156,参加者名簿!$C$12:$C$111,0)),IFERROR(INDEX(他団体選手登録票!$F$12:$F$31,MATCH(J156,他団体選手登録票!$C$12:$C$31,0))&amp;"　"&amp;INDEX(他団体選手登録票!$H$12:$H$31,MATCH(J156,他団体選手登録票!$C$12:$C$31,0)),"ERROR!!")))</f>
        <v/>
      </c>
      <c r="AA156" s="254"/>
      <c r="AB156" s="254"/>
      <c r="AC156" s="255"/>
      <c r="AD156" s="256" t="str">
        <f>IF(N156="","",IFERROR(INDEX(参加者名簿!$F$12:$F$111,MATCH(N156,参加者名簿!$C$12:$C$111,0))&amp;"　"&amp;INDEX(参加者名簿!$H$12:$H$111,MATCH(N156,参加者名簿!$C$12:$C$111,0)),IFERROR(INDEX(他団体選手登録票!$F$12:$F$31,MATCH(N156,他団体選手登録票!$C$12:$C$31,0))&amp;"　"&amp;INDEX(他団体選手登録票!$H$12:$H$31,MATCH(N156,他団体選手登録票!$C$12:$C$31,0)),"ERROR!!")))</f>
        <v/>
      </c>
      <c r="AE156" s="254"/>
      <c r="AF156" s="254"/>
      <c r="AG156" s="255"/>
      <c r="AH156" s="256" t="str">
        <f>IF(R156="","",IFERROR(INDEX(参加者名簿!$F$12:$F$111,MATCH(R156,参加者名簿!$C$12:$C$111,0))&amp;"　"&amp;INDEX(参加者名簿!$H$12:$H$111,MATCH(R156,参加者名簿!$C$12:$C$111,0)),IFERROR(INDEX(他団体選手登録票!$F$12:$F$31,MATCH(R156,他団体選手登録票!$C$12:$C$31,0))&amp;"　"&amp;INDEX(他団体選手登録票!$H$12:$H$31,MATCH(R156,他団体選手登録票!$C$12:$C$31,0)),"ERROR!!")))</f>
        <v/>
      </c>
      <c r="AI156" s="254"/>
      <c r="AJ156" s="254"/>
      <c r="AK156" s="255"/>
      <c r="AL156" s="93">
        <v>1</v>
      </c>
      <c r="AM156" s="253" t="str">
        <f>IFERROR(IF(COUNTIF(参加者名簿!$C$12:$C$111,F156),参加申込書本紙!$G$15,INDEX(他団体選手登録票!$J$12:$J$31,MATCH(F156,他団体選手登録票!$C$12:$C$31,0))),"")</f>
        <v/>
      </c>
      <c r="AN156" s="254"/>
      <c r="AO156" s="255"/>
      <c r="AP156" s="93">
        <v>2</v>
      </c>
      <c r="AQ156" s="253" t="str">
        <f>IFERROR(IF(COUNTIF(参加者名簿!$C$12:$C$111,J156),参加申込書本紙!$G$15,INDEX(他団体選手登録票!$J$12:$J$31,MATCH(J156,他団体選手登録票!$C$12:$C$31,0))),"")</f>
        <v/>
      </c>
      <c r="AR156" s="254"/>
      <c r="AS156" s="255"/>
      <c r="AT156" s="93">
        <v>3</v>
      </c>
      <c r="AU156" s="253" t="str">
        <f>IFERROR(IF(COUNTIF(参加者名簿!$C$12:$C$111,N156),参加申込書本紙!$G$15,INDEX(他団体選手登録票!$J$12:$J$31,MATCH(N156,他団体選手登録票!$C$12:$C$31,0))),"")</f>
        <v/>
      </c>
      <c r="AV156" s="254"/>
      <c r="AW156" s="255"/>
      <c r="AX156" s="93">
        <v>4</v>
      </c>
      <c r="AY156" s="253" t="str">
        <f>IFERROR(IF(COUNTIF(参加者名簿!$C$12:$C$111,R156),参加申込書本紙!$G$15,INDEX(他団体選手登録票!$J$12:$J$31,MATCH(R156,他団体選手登録票!$C$12:$C$31,0))),"")</f>
        <v/>
      </c>
      <c r="AZ156" s="254"/>
      <c r="BA156" s="255"/>
      <c r="BB156" s="7"/>
      <c r="BC156" s="94" t="str">
        <f>IF(BB156="免除",0,IF(BB156="相手方",0,IF(BB156="当方",COUNT(F156:U156),IF(BB156="個々",COUNTIF(AL156:BA156,参加申込書本紙!$G$15),""))))</f>
        <v/>
      </c>
      <c r="BD156" s="95"/>
      <c r="BE156" s="96"/>
      <c r="BF156" s="97"/>
      <c r="BG156" s="8"/>
    </row>
    <row r="157" spans="1:59" ht="21.65" customHeight="1" thickBot="1">
      <c r="A157" s="1"/>
      <c r="B157" s="89">
        <v>137</v>
      </c>
      <c r="C157" s="140"/>
      <c r="D157" s="6"/>
      <c r="E157" s="130"/>
      <c r="F157" s="297"/>
      <c r="G157" s="298"/>
      <c r="H157" s="298"/>
      <c r="I157" s="299"/>
      <c r="J157" s="260"/>
      <c r="K157" s="258"/>
      <c r="L157" s="258"/>
      <c r="M157" s="259"/>
      <c r="N157" s="260"/>
      <c r="O157" s="258"/>
      <c r="P157" s="258"/>
      <c r="Q157" s="259"/>
      <c r="R157" s="260"/>
      <c r="S157" s="258"/>
      <c r="T157" s="258"/>
      <c r="U157" s="261"/>
      <c r="V157" s="256" t="str">
        <f>IF(F157="","",IFERROR(INDEX(参加者名簿!$F$12:$F$111,MATCH(F157,参加者名簿!$C$12:$C$111,0))&amp;"　"&amp;INDEX(参加者名簿!$H$12:$H$111,MATCH(F157,参加者名簿!$C$12:$C$111,0)),IFERROR(INDEX(他団体選手登録票!$F$12:$F$31,MATCH(F157,他団体選手登録票!$C$12:$C$31,0))&amp;"　"&amp;INDEX(他団体選手登録票!$H$12:$H$31,MATCH(F157,他団体選手登録票!$C$12:$C$31,0)),"ERROR!!")))</f>
        <v/>
      </c>
      <c r="W157" s="254"/>
      <c r="X157" s="254"/>
      <c r="Y157" s="255"/>
      <c r="Z157" s="256" t="str">
        <f>IF(J157="","",IFERROR(INDEX(参加者名簿!$F$12:$F$111,MATCH(J157,参加者名簿!$C$12:$C$111,0))&amp;"　"&amp;INDEX(参加者名簿!$H$12:$H$111,MATCH(J157,参加者名簿!$C$12:$C$111,0)),IFERROR(INDEX(他団体選手登録票!$F$12:$F$31,MATCH(J157,他団体選手登録票!$C$12:$C$31,0))&amp;"　"&amp;INDEX(他団体選手登録票!$H$12:$H$31,MATCH(J157,他団体選手登録票!$C$12:$C$31,0)),"ERROR!!")))</f>
        <v/>
      </c>
      <c r="AA157" s="254"/>
      <c r="AB157" s="254"/>
      <c r="AC157" s="255"/>
      <c r="AD157" s="256" t="str">
        <f>IF(N157="","",IFERROR(INDEX(参加者名簿!$F$12:$F$111,MATCH(N157,参加者名簿!$C$12:$C$111,0))&amp;"　"&amp;INDEX(参加者名簿!$H$12:$H$111,MATCH(N157,参加者名簿!$C$12:$C$111,0)),IFERROR(INDEX(他団体選手登録票!$F$12:$F$31,MATCH(N157,他団体選手登録票!$C$12:$C$31,0))&amp;"　"&amp;INDEX(他団体選手登録票!$H$12:$H$31,MATCH(N157,他団体選手登録票!$C$12:$C$31,0)),"ERROR!!")))</f>
        <v/>
      </c>
      <c r="AE157" s="254"/>
      <c r="AF157" s="254"/>
      <c r="AG157" s="255"/>
      <c r="AH157" s="256" t="str">
        <f>IF(R157="","",IFERROR(INDEX(参加者名簿!$F$12:$F$111,MATCH(R157,参加者名簿!$C$12:$C$111,0))&amp;"　"&amp;INDEX(参加者名簿!$H$12:$H$111,MATCH(R157,参加者名簿!$C$12:$C$111,0)),IFERROR(INDEX(他団体選手登録票!$F$12:$F$31,MATCH(R157,他団体選手登録票!$C$12:$C$31,0))&amp;"　"&amp;INDEX(他団体選手登録票!$H$12:$H$31,MATCH(R157,他団体選手登録票!$C$12:$C$31,0)),"ERROR!!")))</f>
        <v/>
      </c>
      <c r="AI157" s="254"/>
      <c r="AJ157" s="254"/>
      <c r="AK157" s="255"/>
      <c r="AL157" s="93">
        <v>1</v>
      </c>
      <c r="AM157" s="253" t="str">
        <f>IFERROR(IF(COUNTIF(参加者名簿!$C$12:$C$111,F157),参加申込書本紙!$G$15,INDEX(他団体選手登録票!$J$12:$J$31,MATCH(F157,他団体選手登録票!$C$12:$C$31,0))),"")</f>
        <v/>
      </c>
      <c r="AN157" s="254"/>
      <c r="AO157" s="255"/>
      <c r="AP157" s="93">
        <v>2</v>
      </c>
      <c r="AQ157" s="253" t="str">
        <f>IFERROR(IF(COUNTIF(参加者名簿!$C$12:$C$111,J157),参加申込書本紙!$G$15,INDEX(他団体選手登録票!$J$12:$J$31,MATCH(J157,他団体選手登録票!$C$12:$C$31,0))),"")</f>
        <v/>
      </c>
      <c r="AR157" s="254"/>
      <c r="AS157" s="255"/>
      <c r="AT157" s="93">
        <v>3</v>
      </c>
      <c r="AU157" s="253" t="str">
        <f>IFERROR(IF(COUNTIF(参加者名簿!$C$12:$C$111,N157),参加申込書本紙!$G$15,INDEX(他団体選手登録票!$J$12:$J$31,MATCH(N157,他団体選手登録票!$C$12:$C$31,0))),"")</f>
        <v/>
      </c>
      <c r="AV157" s="254"/>
      <c r="AW157" s="255"/>
      <c r="AX157" s="93">
        <v>4</v>
      </c>
      <c r="AY157" s="253" t="str">
        <f>IFERROR(IF(COUNTIF(参加者名簿!$C$12:$C$111,R157),参加申込書本紙!$G$15,INDEX(他団体選手登録票!$J$12:$J$31,MATCH(R157,他団体選手登録票!$C$12:$C$31,0))),"")</f>
        <v/>
      </c>
      <c r="AZ157" s="254"/>
      <c r="BA157" s="255"/>
      <c r="BB157" s="7"/>
      <c r="BC157" s="94" t="str">
        <f>IF(BB157="免除",0,IF(BB157="相手方",0,IF(BB157="当方",COUNT(F157:U157),IF(BB157="個々",COUNTIF(AL157:BA157,参加申込書本紙!$G$15),""))))</f>
        <v/>
      </c>
      <c r="BD157" s="95"/>
      <c r="BE157" s="96"/>
      <c r="BF157" s="97"/>
      <c r="BG157" s="8"/>
    </row>
    <row r="158" spans="1:59" ht="21.65" customHeight="1" thickBot="1">
      <c r="A158" s="1"/>
      <c r="B158" s="89">
        <v>138</v>
      </c>
      <c r="C158" s="140"/>
      <c r="D158" s="6"/>
      <c r="E158" s="130"/>
      <c r="F158" s="297"/>
      <c r="G158" s="298"/>
      <c r="H158" s="298"/>
      <c r="I158" s="299"/>
      <c r="J158" s="260"/>
      <c r="K158" s="258"/>
      <c r="L158" s="258"/>
      <c r="M158" s="259"/>
      <c r="N158" s="260"/>
      <c r="O158" s="258"/>
      <c r="P158" s="258"/>
      <c r="Q158" s="259"/>
      <c r="R158" s="260"/>
      <c r="S158" s="258"/>
      <c r="T158" s="258"/>
      <c r="U158" s="261"/>
      <c r="V158" s="256" t="str">
        <f>IF(F158="","",IFERROR(INDEX(参加者名簿!$F$12:$F$111,MATCH(F158,参加者名簿!$C$12:$C$111,0))&amp;"　"&amp;INDEX(参加者名簿!$H$12:$H$111,MATCH(F158,参加者名簿!$C$12:$C$111,0)),IFERROR(INDEX(他団体選手登録票!$F$12:$F$31,MATCH(F158,他団体選手登録票!$C$12:$C$31,0))&amp;"　"&amp;INDEX(他団体選手登録票!$H$12:$H$31,MATCH(F158,他団体選手登録票!$C$12:$C$31,0)),"ERROR!!")))</f>
        <v/>
      </c>
      <c r="W158" s="254"/>
      <c r="X158" s="254"/>
      <c r="Y158" s="255"/>
      <c r="Z158" s="256" t="str">
        <f>IF(J158="","",IFERROR(INDEX(参加者名簿!$F$12:$F$111,MATCH(J158,参加者名簿!$C$12:$C$111,0))&amp;"　"&amp;INDEX(参加者名簿!$H$12:$H$111,MATCH(J158,参加者名簿!$C$12:$C$111,0)),IFERROR(INDEX(他団体選手登録票!$F$12:$F$31,MATCH(J158,他団体選手登録票!$C$12:$C$31,0))&amp;"　"&amp;INDEX(他団体選手登録票!$H$12:$H$31,MATCH(J158,他団体選手登録票!$C$12:$C$31,0)),"ERROR!!")))</f>
        <v/>
      </c>
      <c r="AA158" s="254"/>
      <c r="AB158" s="254"/>
      <c r="AC158" s="255"/>
      <c r="AD158" s="256" t="str">
        <f>IF(N158="","",IFERROR(INDEX(参加者名簿!$F$12:$F$111,MATCH(N158,参加者名簿!$C$12:$C$111,0))&amp;"　"&amp;INDEX(参加者名簿!$H$12:$H$111,MATCH(N158,参加者名簿!$C$12:$C$111,0)),IFERROR(INDEX(他団体選手登録票!$F$12:$F$31,MATCH(N158,他団体選手登録票!$C$12:$C$31,0))&amp;"　"&amp;INDEX(他団体選手登録票!$H$12:$H$31,MATCH(N158,他団体選手登録票!$C$12:$C$31,0)),"ERROR!!")))</f>
        <v/>
      </c>
      <c r="AE158" s="254"/>
      <c r="AF158" s="254"/>
      <c r="AG158" s="255"/>
      <c r="AH158" s="256" t="str">
        <f>IF(R158="","",IFERROR(INDEX(参加者名簿!$F$12:$F$111,MATCH(R158,参加者名簿!$C$12:$C$111,0))&amp;"　"&amp;INDEX(参加者名簿!$H$12:$H$111,MATCH(R158,参加者名簿!$C$12:$C$111,0)),IFERROR(INDEX(他団体選手登録票!$F$12:$F$31,MATCH(R158,他団体選手登録票!$C$12:$C$31,0))&amp;"　"&amp;INDEX(他団体選手登録票!$H$12:$H$31,MATCH(R158,他団体選手登録票!$C$12:$C$31,0)),"ERROR!!")))</f>
        <v/>
      </c>
      <c r="AI158" s="254"/>
      <c r="AJ158" s="254"/>
      <c r="AK158" s="255"/>
      <c r="AL158" s="93">
        <v>1</v>
      </c>
      <c r="AM158" s="253" t="str">
        <f>IFERROR(IF(COUNTIF(参加者名簿!$C$12:$C$111,F158),参加申込書本紙!$G$15,INDEX(他団体選手登録票!$J$12:$J$31,MATCH(F158,他団体選手登録票!$C$12:$C$31,0))),"")</f>
        <v/>
      </c>
      <c r="AN158" s="254"/>
      <c r="AO158" s="255"/>
      <c r="AP158" s="93">
        <v>2</v>
      </c>
      <c r="AQ158" s="253" t="str">
        <f>IFERROR(IF(COUNTIF(参加者名簿!$C$12:$C$111,J158),参加申込書本紙!$G$15,INDEX(他団体選手登録票!$J$12:$J$31,MATCH(J158,他団体選手登録票!$C$12:$C$31,0))),"")</f>
        <v/>
      </c>
      <c r="AR158" s="254"/>
      <c r="AS158" s="255"/>
      <c r="AT158" s="93">
        <v>3</v>
      </c>
      <c r="AU158" s="253" t="str">
        <f>IFERROR(IF(COUNTIF(参加者名簿!$C$12:$C$111,N158),参加申込書本紙!$G$15,INDEX(他団体選手登録票!$J$12:$J$31,MATCH(N158,他団体選手登録票!$C$12:$C$31,0))),"")</f>
        <v/>
      </c>
      <c r="AV158" s="254"/>
      <c r="AW158" s="255"/>
      <c r="AX158" s="93">
        <v>4</v>
      </c>
      <c r="AY158" s="253" t="str">
        <f>IFERROR(IF(COUNTIF(参加者名簿!$C$12:$C$111,R158),参加申込書本紙!$G$15,INDEX(他団体選手登録票!$J$12:$J$31,MATCH(R158,他団体選手登録票!$C$12:$C$31,0))),"")</f>
        <v/>
      </c>
      <c r="AZ158" s="254"/>
      <c r="BA158" s="255"/>
      <c r="BB158" s="7"/>
      <c r="BC158" s="94" t="str">
        <f>IF(BB158="免除",0,IF(BB158="相手方",0,IF(BB158="当方",COUNT(F158:U158),IF(BB158="個々",COUNTIF(AL158:BA158,参加申込書本紙!$G$15),""))))</f>
        <v/>
      </c>
      <c r="BD158" s="95"/>
      <c r="BE158" s="96"/>
      <c r="BF158" s="97"/>
      <c r="BG158" s="8"/>
    </row>
    <row r="159" spans="1:59" ht="21.65" customHeight="1" thickBot="1">
      <c r="A159" s="1"/>
      <c r="B159" s="89">
        <v>139</v>
      </c>
      <c r="C159" s="140"/>
      <c r="D159" s="6"/>
      <c r="E159" s="130"/>
      <c r="F159" s="297"/>
      <c r="G159" s="298"/>
      <c r="H159" s="298"/>
      <c r="I159" s="299"/>
      <c r="J159" s="260"/>
      <c r="K159" s="258"/>
      <c r="L159" s="258"/>
      <c r="M159" s="259"/>
      <c r="N159" s="260"/>
      <c r="O159" s="258"/>
      <c r="P159" s="258"/>
      <c r="Q159" s="259"/>
      <c r="R159" s="260"/>
      <c r="S159" s="258"/>
      <c r="T159" s="258"/>
      <c r="U159" s="261"/>
      <c r="V159" s="256" t="str">
        <f>IF(F159="","",IFERROR(INDEX(参加者名簿!$F$12:$F$111,MATCH(F159,参加者名簿!$C$12:$C$111,0))&amp;"　"&amp;INDEX(参加者名簿!$H$12:$H$111,MATCH(F159,参加者名簿!$C$12:$C$111,0)),IFERROR(INDEX(他団体選手登録票!$F$12:$F$31,MATCH(F159,他団体選手登録票!$C$12:$C$31,0))&amp;"　"&amp;INDEX(他団体選手登録票!$H$12:$H$31,MATCH(F159,他団体選手登録票!$C$12:$C$31,0)),"ERROR!!")))</f>
        <v/>
      </c>
      <c r="W159" s="254"/>
      <c r="X159" s="254"/>
      <c r="Y159" s="255"/>
      <c r="Z159" s="256" t="str">
        <f>IF(J159="","",IFERROR(INDEX(参加者名簿!$F$12:$F$111,MATCH(J159,参加者名簿!$C$12:$C$111,0))&amp;"　"&amp;INDEX(参加者名簿!$H$12:$H$111,MATCH(J159,参加者名簿!$C$12:$C$111,0)),IFERROR(INDEX(他団体選手登録票!$F$12:$F$31,MATCH(J159,他団体選手登録票!$C$12:$C$31,0))&amp;"　"&amp;INDEX(他団体選手登録票!$H$12:$H$31,MATCH(J159,他団体選手登録票!$C$12:$C$31,0)),"ERROR!!")))</f>
        <v/>
      </c>
      <c r="AA159" s="254"/>
      <c r="AB159" s="254"/>
      <c r="AC159" s="255"/>
      <c r="AD159" s="256" t="str">
        <f>IF(N159="","",IFERROR(INDEX(参加者名簿!$F$12:$F$111,MATCH(N159,参加者名簿!$C$12:$C$111,0))&amp;"　"&amp;INDEX(参加者名簿!$H$12:$H$111,MATCH(N159,参加者名簿!$C$12:$C$111,0)),IFERROR(INDEX(他団体選手登録票!$F$12:$F$31,MATCH(N159,他団体選手登録票!$C$12:$C$31,0))&amp;"　"&amp;INDEX(他団体選手登録票!$H$12:$H$31,MATCH(N159,他団体選手登録票!$C$12:$C$31,0)),"ERROR!!")))</f>
        <v/>
      </c>
      <c r="AE159" s="254"/>
      <c r="AF159" s="254"/>
      <c r="AG159" s="255"/>
      <c r="AH159" s="256" t="str">
        <f>IF(R159="","",IFERROR(INDEX(参加者名簿!$F$12:$F$111,MATCH(R159,参加者名簿!$C$12:$C$111,0))&amp;"　"&amp;INDEX(参加者名簿!$H$12:$H$111,MATCH(R159,参加者名簿!$C$12:$C$111,0)),IFERROR(INDEX(他団体選手登録票!$F$12:$F$31,MATCH(R159,他団体選手登録票!$C$12:$C$31,0))&amp;"　"&amp;INDEX(他団体選手登録票!$H$12:$H$31,MATCH(R159,他団体選手登録票!$C$12:$C$31,0)),"ERROR!!")))</f>
        <v/>
      </c>
      <c r="AI159" s="254"/>
      <c r="AJ159" s="254"/>
      <c r="AK159" s="255"/>
      <c r="AL159" s="93">
        <v>1</v>
      </c>
      <c r="AM159" s="253" t="str">
        <f>IFERROR(IF(COUNTIF(参加者名簿!$C$12:$C$111,F159),参加申込書本紙!$G$15,INDEX(他団体選手登録票!$J$12:$J$31,MATCH(F159,他団体選手登録票!$C$12:$C$31,0))),"")</f>
        <v/>
      </c>
      <c r="AN159" s="254"/>
      <c r="AO159" s="255"/>
      <c r="AP159" s="93">
        <v>2</v>
      </c>
      <c r="AQ159" s="253" t="str">
        <f>IFERROR(IF(COUNTIF(参加者名簿!$C$12:$C$111,J159),参加申込書本紙!$G$15,INDEX(他団体選手登録票!$J$12:$J$31,MATCH(J159,他団体選手登録票!$C$12:$C$31,0))),"")</f>
        <v/>
      </c>
      <c r="AR159" s="254"/>
      <c r="AS159" s="255"/>
      <c r="AT159" s="93">
        <v>3</v>
      </c>
      <c r="AU159" s="253" t="str">
        <f>IFERROR(IF(COUNTIF(参加者名簿!$C$12:$C$111,N159),参加申込書本紙!$G$15,INDEX(他団体選手登録票!$J$12:$J$31,MATCH(N159,他団体選手登録票!$C$12:$C$31,0))),"")</f>
        <v/>
      </c>
      <c r="AV159" s="254"/>
      <c r="AW159" s="255"/>
      <c r="AX159" s="93">
        <v>4</v>
      </c>
      <c r="AY159" s="253" t="str">
        <f>IFERROR(IF(COUNTIF(参加者名簿!$C$12:$C$111,R159),参加申込書本紙!$G$15,INDEX(他団体選手登録票!$J$12:$J$31,MATCH(R159,他団体選手登録票!$C$12:$C$31,0))),"")</f>
        <v/>
      </c>
      <c r="AZ159" s="254"/>
      <c r="BA159" s="255"/>
      <c r="BB159" s="7"/>
      <c r="BC159" s="94" t="str">
        <f>IF(BB159="免除",0,IF(BB159="相手方",0,IF(BB159="当方",COUNT(F159:U159),IF(BB159="個々",COUNTIF(AL159:BA159,参加申込書本紙!$G$15),""))))</f>
        <v/>
      </c>
      <c r="BD159" s="95"/>
      <c r="BE159" s="96"/>
      <c r="BF159" s="97"/>
      <c r="BG159" s="8"/>
    </row>
    <row r="160" spans="1:59" ht="21.65" customHeight="1" thickBot="1">
      <c r="A160" s="1"/>
      <c r="B160" s="89">
        <v>140</v>
      </c>
      <c r="C160" s="140"/>
      <c r="D160" s="6"/>
      <c r="E160" s="130"/>
      <c r="F160" s="297"/>
      <c r="G160" s="298"/>
      <c r="H160" s="298"/>
      <c r="I160" s="299"/>
      <c r="J160" s="260"/>
      <c r="K160" s="258"/>
      <c r="L160" s="258"/>
      <c r="M160" s="259"/>
      <c r="N160" s="260"/>
      <c r="O160" s="258"/>
      <c r="P160" s="258"/>
      <c r="Q160" s="259"/>
      <c r="R160" s="260"/>
      <c r="S160" s="258"/>
      <c r="T160" s="258"/>
      <c r="U160" s="261"/>
      <c r="V160" s="256" t="str">
        <f>IF(F160="","",IFERROR(INDEX(参加者名簿!$F$12:$F$111,MATCH(F160,参加者名簿!$C$12:$C$111,0))&amp;"　"&amp;INDEX(参加者名簿!$H$12:$H$111,MATCH(F160,参加者名簿!$C$12:$C$111,0)),IFERROR(INDEX(他団体選手登録票!$F$12:$F$31,MATCH(F160,他団体選手登録票!$C$12:$C$31,0))&amp;"　"&amp;INDEX(他団体選手登録票!$H$12:$H$31,MATCH(F160,他団体選手登録票!$C$12:$C$31,0)),"ERROR!!")))</f>
        <v/>
      </c>
      <c r="W160" s="254"/>
      <c r="X160" s="254"/>
      <c r="Y160" s="255"/>
      <c r="Z160" s="256" t="str">
        <f>IF(J160="","",IFERROR(INDEX(参加者名簿!$F$12:$F$111,MATCH(J160,参加者名簿!$C$12:$C$111,0))&amp;"　"&amp;INDEX(参加者名簿!$H$12:$H$111,MATCH(J160,参加者名簿!$C$12:$C$111,0)),IFERROR(INDEX(他団体選手登録票!$F$12:$F$31,MATCH(J160,他団体選手登録票!$C$12:$C$31,0))&amp;"　"&amp;INDEX(他団体選手登録票!$H$12:$H$31,MATCH(J160,他団体選手登録票!$C$12:$C$31,0)),"ERROR!!")))</f>
        <v/>
      </c>
      <c r="AA160" s="254"/>
      <c r="AB160" s="254"/>
      <c r="AC160" s="255"/>
      <c r="AD160" s="256" t="str">
        <f>IF(N160="","",IFERROR(INDEX(参加者名簿!$F$12:$F$111,MATCH(N160,参加者名簿!$C$12:$C$111,0))&amp;"　"&amp;INDEX(参加者名簿!$H$12:$H$111,MATCH(N160,参加者名簿!$C$12:$C$111,0)),IFERROR(INDEX(他団体選手登録票!$F$12:$F$31,MATCH(N160,他団体選手登録票!$C$12:$C$31,0))&amp;"　"&amp;INDEX(他団体選手登録票!$H$12:$H$31,MATCH(N160,他団体選手登録票!$C$12:$C$31,0)),"ERROR!!")))</f>
        <v/>
      </c>
      <c r="AE160" s="254"/>
      <c r="AF160" s="254"/>
      <c r="AG160" s="255"/>
      <c r="AH160" s="256" t="str">
        <f>IF(R160="","",IFERROR(INDEX(参加者名簿!$F$12:$F$111,MATCH(R160,参加者名簿!$C$12:$C$111,0))&amp;"　"&amp;INDEX(参加者名簿!$H$12:$H$111,MATCH(R160,参加者名簿!$C$12:$C$111,0)),IFERROR(INDEX(他団体選手登録票!$F$12:$F$31,MATCH(R160,他団体選手登録票!$C$12:$C$31,0))&amp;"　"&amp;INDEX(他団体選手登録票!$H$12:$H$31,MATCH(R160,他団体選手登録票!$C$12:$C$31,0)),"ERROR!!")))</f>
        <v/>
      </c>
      <c r="AI160" s="254"/>
      <c r="AJ160" s="254"/>
      <c r="AK160" s="255"/>
      <c r="AL160" s="93">
        <v>1</v>
      </c>
      <c r="AM160" s="253" t="str">
        <f>IFERROR(IF(COUNTIF(参加者名簿!$C$12:$C$111,F160),参加申込書本紙!$G$15,INDEX(他団体選手登録票!$J$12:$J$31,MATCH(F160,他団体選手登録票!$C$12:$C$31,0))),"")</f>
        <v/>
      </c>
      <c r="AN160" s="254"/>
      <c r="AO160" s="255"/>
      <c r="AP160" s="93">
        <v>2</v>
      </c>
      <c r="AQ160" s="253" t="str">
        <f>IFERROR(IF(COUNTIF(参加者名簿!$C$12:$C$111,J160),参加申込書本紙!$G$15,INDEX(他団体選手登録票!$J$12:$J$31,MATCH(J160,他団体選手登録票!$C$12:$C$31,0))),"")</f>
        <v/>
      </c>
      <c r="AR160" s="254"/>
      <c r="AS160" s="255"/>
      <c r="AT160" s="93">
        <v>3</v>
      </c>
      <c r="AU160" s="253" t="str">
        <f>IFERROR(IF(COUNTIF(参加者名簿!$C$12:$C$111,N160),参加申込書本紙!$G$15,INDEX(他団体選手登録票!$J$12:$J$31,MATCH(N160,他団体選手登録票!$C$12:$C$31,0))),"")</f>
        <v/>
      </c>
      <c r="AV160" s="254"/>
      <c r="AW160" s="255"/>
      <c r="AX160" s="93">
        <v>4</v>
      </c>
      <c r="AY160" s="253" t="str">
        <f>IFERROR(IF(COUNTIF(参加者名簿!$C$12:$C$111,R160),参加申込書本紙!$G$15,INDEX(他団体選手登録票!$J$12:$J$31,MATCH(R160,他団体選手登録票!$C$12:$C$31,0))),"")</f>
        <v/>
      </c>
      <c r="AZ160" s="254"/>
      <c r="BA160" s="255"/>
      <c r="BB160" s="7"/>
      <c r="BC160" s="94" t="str">
        <f>IF(BB160="免除",0,IF(BB160="相手方",0,IF(BB160="当方",COUNT(F160:U160),IF(BB160="個々",COUNTIF(AL160:BA160,参加申込書本紙!$G$15),""))))</f>
        <v/>
      </c>
      <c r="BD160" s="95"/>
      <c r="BE160" s="96"/>
      <c r="BF160" s="97"/>
      <c r="BG160" s="8"/>
    </row>
    <row r="161" spans="1:59" ht="21.65" customHeight="1" thickBot="1">
      <c r="A161" s="1"/>
      <c r="B161" s="89">
        <v>141</v>
      </c>
      <c r="C161" s="140"/>
      <c r="D161" s="6"/>
      <c r="E161" s="130"/>
      <c r="F161" s="297"/>
      <c r="G161" s="298"/>
      <c r="H161" s="298"/>
      <c r="I161" s="299"/>
      <c r="J161" s="260"/>
      <c r="K161" s="258"/>
      <c r="L161" s="258"/>
      <c r="M161" s="259"/>
      <c r="N161" s="260"/>
      <c r="O161" s="258"/>
      <c r="P161" s="258"/>
      <c r="Q161" s="259"/>
      <c r="R161" s="260"/>
      <c r="S161" s="258"/>
      <c r="T161" s="258"/>
      <c r="U161" s="261"/>
      <c r="V161" s="256" t="str">
        <f>IF(F161="","",IFERROR(INDEX(参加者名簿!$F$12:$F$111,MATCH(F161,参加者名簿!$C$12:$C$111,0))&amp;"　"&amp;INDEX(参加者名簿!$H$12:$H$111,MATCH(F161,参加者名簿!$C$12:$C$111,0)),IFERROR(INDEX(他団体選手登録票!$F$12:$F$31,MATCH(F161,他団体選手登録票!$C$12:$C$31,0))&amp;"　"&amp;INDEX(他団体選手登録票!$H$12:$H$31,MATCH(F161,他団体選手登録票!$C$12:$C$31,0)),"ERROR!!")))</f>
        <v/>
      </c>
      <c r="W161" s="254"/>
      <c r="X161" s="254"/>
      <c r="Y161" s="255"/>
      <c r="Z161" s="256" t="str">
        <f>IF(J161="","",IFERROR(INDEX(参加者名簿!$F$12:$F$111,MATCH(J161,参加者名簿!$C$12:$C$111,0))&amp;"　"&amp;INDEX(参加者名簿!$H$12:$H$111,MATCH(J161,参加者名簿!$C$12:$C$111,0)),IFERROR(INDEX(他団体選手登録票!$F$12:$F$31,MATCH(J161,他団体選手登録票!$C$12:$C$31,0))&amp;"　"&amp;INDEX(他団体選手登録票!$H$12:$H$31,MATCH(J161,他団体選手登録票!$C$12:$C$31,0)),"ERROR!!")))</f>
        <v/>
      </c>
      <c r="AA161" s="254"/>
      <c r="AB161" s="254"/>
      <c r="AC161" s="255"/>
      <c r="AD161" s="256" t="str">
        <f>IF(N161="","",IFERROR(INDEX(参加者名簿!$F$12:$F$111,MATCH(N161,参加者名簿!$C$12:$C$111,0))&amp;"　"&amp;INDEX(参加者名簿!$H$12:$H$111,MATCH(N161,参加者名簿!$C$12:$C$111,0)),IFERROR(INDEX(他団体選手登録票!$F$12:$F$31,MATCH(N161,他団体選手登録票!$C$12:$C$31,0))&amp;"　"&amp;INDEX(他団体選手登録票!$H$12:$H$31,MATCH(N161,他団体選手登録票!$C$12:$C$31,0)),"ERROR!!")))</f>
        <v/>
      </c>
      <c r="AE161" s="254"/>
      <c r="AF161" s="254"/>
      <c r="AG161" s="255"/>
      <c r="AH161" s="256" t="str">
        <f>IF(R161="","",IFERROR(INDEX(参加者名簿!$F$12:$F$111,MATCH(R161,参加者名簿!$C$12:$C$111,0))&amp;"　"&amp;INDEX(参加者名簿!$H$12:$H$111,MATCH(R161,参加者名簿!$C$12:$C$111,0)),IFERROR(INDEX(他団体選手登録票!$F$12:$F$31,MATCH(R161,他団体選手登録票!$C$12:$C$31,0))&amp;"　"&amp;INDEX(他団体選手登録票!$H$12:$H$31,MATCH(R161,他団体選手登録票!$C$12:$C$31,0)),"ERROR!!")))</f>
        <v/>
      </c>
      <c r="AI161" s="254"/>
      <c r="AJ161" s="254"/>
      <c r="AK161" s="255"/>
      <c r="AL161" s="93">
        <v>1</v>
      </c>
      <c r="AM161" s="253" t="str">
        <f>IFERROR(IF(COUNTIF(参加者名簿!$C$12:$C$111,F161),参加申込書本紙!$G$15,INDEX(他団体選手登録票!$J$12:$J$31,MATCH(F161,他団体選手登録票!$C$12:$C$31,0))),"")</f>
        <v/>
      </c>
      <c r="AN161" s="254"/>
      <c r="AO161" s="255"/>
      <c r="AP161" s="93">
        <v>2</v>
      </c>
      <c r="AQ161" s="253" t="str">
        <f>IFERROR(IF(COUNTIF(参加者名簿!$C$12:$C$111,J161),参加申込書本紙!$G$15,INDEX(他団体選手登録票!$J$12:$J$31,MATCH(J161,他団体選手登録票!$C$12:$C$31,0))),"")</f>
        <v/>
      </c>
      <c r="AR161" s="254"/>
      <c r="AS161" s="255"/>
      <c r="AT161" s="93">
        <v>3</v>
      </c>
      <c r="AU161" s="253" t="str">
        <f>IFERROR(IF(COUNTIF(参加者名簿!$C$12:$C$111,N161),参加申込書本紙!$G$15,INDEX(他団体選手登録票!$J$12:$J$31,MATCH(N161,他団体選手登録票!$C$12:$C$31,0))),"")</f>
        <v/>
      </c>
      <c r="AV161" s="254"/>
      <c r="AW161" s="255"/>
      <c r="AX161" s="93">
        <v>4</v>
      </c>
      <c r="AY161" s="253" t="str">
        <f>IFERROR(IF(COUNTIF(参加者名簿!$C$12:$C$111,R161),参加申込書本紙!$G$15,INDEX(他団体選手登録票!$J$12:$J$31,MATCH(R161,他団体選手登録票!$C$12:$C$31,0))),"")</f>
        <v/>
      </c>
      <c r="AZ161" s="254"/>
      <c r="BA161" s="255"/>
      <c r="BB161" s="7"/>
      <c r="BC161" s="94" t="str">
        <f>IF(BB161="免除",0,IF(BB161="相手方",0,IF(BB161="当方",COUNT(F161:U161),IF(BB161="個々",COUNTIF(AL161:BA161,参加申込書本紙!$G$15),""))))</f>
        <v/>
      </c>
      <c r="BD161" s="95"/>
      <c r="BE161" s="96"/>
      <c r="BF161" s="97"/>
      <c r="BG161" s="8"/>
    </row>
    <row r="162" spans="1:59" ht="21.65" customHeight="1" thickBot="1">
      <c r="A162" s="1"/>
      <c r="B162" s="89">
        <v>142</v>
      </c>
      <c r="C162" s="140"/>
      <c r="D162" s="6"/>
      <c r="E162" s="130"/>
      <c r="F162" s="297"/>
      <c r="G162" s="298"/>
      <c r="H162" s="298"/>
      <c r="I162" s="299"/>
      <c r="J162" s="260"/>
      <c r="K162" s="258"/>
      <c r="L162" s="258"/>
      <c r="M162" s="259"/>
      <c r="N162" s="260"/>
      <c r="O162" s="258"/>
      <c r="P162" s="258"/>
      <c r="Q162" s="259"/>
      <c r="R162" s="260"/>
      <c r="S162" s="258"/>
      <c r="T162" s="258"/>
      <c r="U162" s="261"/>
      <c r="V162" s="256" t="str">
        <f>IF(F162="","",IFERROR(INDEX(参加者名簿!$F$12:$F$111,MATCH(F162,参加者名簿!$C$12:$C$111,0))&amp;"　"&amp;INDEX(参加者名簿!$H$12:$H$111,MATCH(F162,参加者名簿!$C$12:$C$111,0)),IFERROR(INDEX(他団体選手登録票!$F$12:$F$31,MATCH(F162,他団体選手登録票!$C$12:$C$31,0))&amp;"　"&amp;INDEX(他団体選手登録票!$H$12:$H$31,MATCH(F162,他団体選手登録票!$C$12:$C$31,0)),"ERROR!!")))</f>
        <v/>
      </c>
      <c r="W162" s="254"/>
      <c r="X162" s="254"/>
      <c r="Y162" s="255"/>
      <c r="Z162" s="256" t="str">
        <f>IF(J162="","",IFERROR(INDEX(参加者名簿!$F$12:$F$111,MATCH(J162,参加者名簿!$C$12:$C$111,0))&amp;"　"&amp;INDEX(参加者名簿!$H$12:$H$111,MATCH(J162,参加者名簿!$C$12:$C$111,0)),IFERROR(INDEX(他団体選手登録票!$F$12:$F$31,MATCH(J162,他団体選手登録票!$C$12:$C$31,0))&amp;"　"&amp;INDEX(他団体選手登録票!$H$12:$H$31,MATCH(J162,他団体選手登録票!$C$12:$C$31,0)),"ERROR!!")))</f>
        <v/>
      </c>
      <c r="AA162" s="254"/>
      <c r="AB162" s="254"/>
      <c r="AC162" s="255"/>
      <c r="AD162" s="256" t="str">
        <f>IF(N162="","",IFERROR(INDEX(参加者名簿!$F$12:$F$111,MATCH(N162,参加者名簿!$C$12:$C$111,0))&amp;"　"&amp;INDEX(参加者名簿!$H$12:$H$111,MATCH(N162,参加者名簿!$C$12:$C$111,0)),IFERROR(INDEX(他団体選手登録票!$F$12:$F$31,MATCH(N162,他団体選手登録票!$C$12:$C$31,0))&amp;"　"&amp;INDEX(他団体選手登録票!$H$12:$H$31,MATCH(N162,他団体選手登録票!$C$12:$C$31,0)),"ERROR!!")))</f>
        <v/>
      </c>
      <c r="AE162" s="254"/>
      <c r="AF162" s="254"/>
      <c r="AG162" s="255"/>
      <c r="AH162" s="256" t="str">
        <f>IF(R162="","",IFERROR(INDEX(参加者名簿!$F$12:$F$111,MATCH(R162,参加者名簿!$C$12:$C$111,0))&amp;"　"&amp;INDEX(参加者名簿!$H$12:$H$111,MATCH(R162,参加者名簿!$C$12:$C$111,0)),IFERROR(INDEX(他団体選手登録票!$F$12:$F$31,MATCH(R162,他団体選手登録票!$C$12:$C$31,0))&amp;"　"&amp;INDEX(他団体選手登録票!$H$12:$H$31,MATCH(R162,他団体選手登録票!$C$12:$C$31,0)),"ERROR!!")))</f>
        <v/>
      </c>
      <c r="AI162" s="254"/>
      <c r="AJ162" s="254"/>
      <c r="AK162" s="255"/>
      <c r="AL162" s="93">
        <v>1</v>
      </c>
      <c r="AM162" s="253" t="str">
        <f>IFERROR(IF(COUNTIF(参加者名簿!$C$12:$C$111,F162),参加申込書本紙!$G$15,INDEX(他団体選手登録票!$J$12:$J$31,MATCH(F162,他団体選手登録票!$C$12:$C$31,0))),"")</f>
        <v/>
      </c>
      <c r="AN162" s="254"/>
      <c r="AO162" s="255"/>
      <c r="AP162" s="93">
        <v>2</v>
      </c>
      <c r="AQ162" s="253" t="str">
        <f>IFERROR(IF(COUNTIF(参加者名簿!$C$12:$C$111,J162),参加申込書本紙!$G$15,INDEX(他団体選手登録票!$J$12:$J$31,MATCH(J162,他団体選手登録票!$C$12:$C$31,0))),"")</f>
        <v/>
      </c>
      <c r="AR162" s="254"/>
      <c r="AS162" s="255"/>
      <c r="AT162" s="93">
        <v>3</v>
      </c>
      <c r="AU162" s="253" t="str">
        <f>IFERROR(IF(COUNTIF(参加者名簿!$C$12:$C$111,N162),参加申込書本紙!$G$15,INDEX(他団体選手登録票!$J$12:$J$31,MATCH(N162,他団体選手登録票!$C$12:$C$31,0))),"")</f>
        <v/>
      </c>
      <c r="AV162" s="254"/>
      <c r="AW162" s="255"/>
      <c r="AX162" s="93">
        <v>4</v>
      </c>
      <c r="AY162" s="253" t="str">
        <f>IFERROR(IF(COUNTIF(参加者名簿!$C$12:$C$111,R162),参加申込書本紙!$G$15,INDEX(他団体選手登録票!$J$12:$J$31,MATCH(R162,他団体選手登録票!$C$12:$C$31,0))),"")</f>
        <v/>
      </c>
      <c r="AZ162" s="254"/>
      <c r="BA162" s="255"/>
      <c r="BB162" s="7"/>
      <c r="BC162" s="94" t="str">
        <f>IF(BB162="免除",0,IF(BB162="相手方",0,IF(BB162="当方",COUNT(F162:U162),IF(BB162="個々",COUNTIF(AL162:BA162,参加申込書本紙!$G$15),""))))</f>
        <v/>
      </c>
      <c r="BD162" s="95"/>
      <c r="BE162" s="96"/>
      <c r="BF162" s="97"/>
      <c r="BG162" s="8"/>
    </row>
    <row r="163" spans="1:59" ht="21.65" customHeight="1" thickBot="1">
      <c r="A163" s="1"/>
      <c r="B163" s="89">
        <v>143</v>
      </c>
      <c r="C163" s="140"/>
      <c r="D163" s="6"/>
      <c r="E163" s="130"/>
      <c r="F163" s="297"/>
      <c r="G163" s="298"/>
      <c r="H163" s="298"/>
      <c r="I163" s="299"/>
      <c r="J163" s="260"/>
      <c r="K163" s="258"/>
      <c r="L163" s="258"/>
      <c r="M163" s="259"/>
      <c r="N163" s="260"/>
      <c r="O163" s="258"/>
      <c r="P163" s="258"/>
      <c r="Q163" s="259"/>
      <c r="R163" s="260"/>
      <c r="S163" s="258"/>
      <c r="T163" s="258"/>
      <c r="U163" s="261"/>
      <c r="V163" s="256" t="str">
        <f>IF(F163="","",IFERROR(INDEX(参加者名簿!$F$12:$F$111,MATCH(F163,参加者名簿!$C$12:$C$111,0))&amp;"　"&amp;INDEX(参加者名簿!$H$12:$H$111,MATCH(F163,参加者名簿!$C$12:$C$111,0)),IFERROR(INDEX(他団体選手登録票!$F$12:$F$31,MATCH(F163,他団体選手登録票!$C$12:$C$31,0))&amp;"　"&amp;INDEX(他団体選手登録票!$H$12:$H$31,MATCH(F163,他団体選手登録票!$C$12:$C$31,0)),"ERROR!!")))</f>
        <v/>
      </c>
      <c r="W163" s="254"/>
      <c r="X163" s="254"/>
      <c r="Y163" s="255"/>
      <c r="Z163" s="256" t="str">
        <f>IF(J163="","",IFERROR(INDEX(参加者名簿!$F$12:$F$111,MATCH(J163,参加者名簿!$C$12:$C$111,0))&amp;"　"&amp;INDEX(参加者名簿!$H$12:$H$111,MATCH(J163,参加者名簿!$C$12:$C$111,0)),IFERROR(INDEX(他団体選手登録票!$F$12:$F$31,MATCH(J163,他団体選手登録票!$C$12:$C$31,0))&amp;"　"&amp;INDEX(他団体選手登録票!$H$12:$H$31,MATCH(J163,他団体選手登録票!$C$12:$C$31,0)),"ERROR!!")))</f>
        <v/>
      </c>
      <c r="AA163" s="254"/>
      <c r="AB163" s="254"/>
      <c r="AC163" s="255"/>
      <c r="AD163" s="256" t="str">
        <f>IF(N163="","",IFERROR(INDEX(参加者名簿!$F$12:$F$111,MATCH(N163,参加者名簿!$C$12:$C$111,0))&amp;"　"&amp;INDEX(参加者名簿!$H$12:$H$111,MATCH(N163,参加者名簿!$C$12:$C$111,0)),IFERROR(INDEX(他団体選手登録票!$F$12:$F$31,MATCH(N163,他団体選手登録票!$C$12:$C$31,0))&amp;"　"&amp;INDEX(他団体選手登録票!$H$12:$H$31,MATCH(N163,他団体選手登録票!$C$12:$C$31,0)),"ERROR!!")))</f>
        <v/>
      </c>
      <c r="AE163" s="254"/>
      <c r="AF163" s="254"/>
      <c r="AG163" s="255"/>
      <c r="AH163" s="256" t="str">
        <f>IF(R163="","",IFERROR(INDEX(参加者名簿!$F$12:$F$111,MATCH(R163,参加者名簿!$C$12:$C$111,0))&amp;"　"&amp;INDEX(参加者名簿!$H$12:$H$111,MATCH(R163,参加者名簿!$C$12:$C$111,0)),IFERROR(INDEX(他団体選手登録票!$F$12:$F$31,MATCH(R163,他団体選手登録票!$C$12:$C$31,0))&amp;"　"&amp;INDEX(他団体選手登録票!$H$12:$H$31,MATCH(R163,他団体選手登録票!$C$12:$C$31,0)),"ERROR!!")))</f>
        <v/>
      </c>
      <c r="AI163" s="254"/>
      <c r="AJ163" s="254"/>
      <c r="AK163" s="255"/>
      <c r="AL163" s="93">
        <v>1</v>
      </c>
      <c r="AM163" s="253" t="str">
        <f>IFERROR(IF(COUNTIF(参加者名簿!$C$12:$C$111,F163),参加申込書本紙!$G$15,INDEX(他団体選手登録票!$J$12:$J$31,MATCH(F163,他団体選手登録票!$C$12:$C$31,0))),"")</f>
        <v/>
      </c>
      <c r="AN163" s="254"/>
      <c r="AO163" s="255"/>
      <c r="AP163" s="93">
        <v>2</v>
      </c>
      <c r="AQ163" s="253" t="str">
        <f>IFERROR(IF(COUNTIF(参加者名簿!$C$12:$C$111,J163),参加申込書本紙!$G$15,INDEX(他団体選手登録票!$J$12:$J$31,MATCH(J163,他団体選手登録票!$C$12:$C$31,0))),"")</f>
        <v/>
      </c>
      <c r="AR163" s="254"/>
      <c r="AS163" s="255"/>
      <c r="AT163" s="93">
        <v>3</v>
      </c>
      <c r="AU163" s="253" t="str">
        <f>IFERROR(IF(COUNTIF(参加者名簿!$C$12:$C$111,N163),参加申込書本紙!$G$15,INDEX(他団体選手登録票!$J$12:$J$31,MATCH(N163,他団体選手登録票!$C$12:$C$31,0))),"")</f>
        <v/>
      </c>
      <c r="AV163" s="254"/>
      <c r="AW163" s="255"/>
      <c r="AX163" s="93">
        <v>4</v>
      </c>
      <c r="AY163" s="253" t="str">
        <f>IFERROR(IF(COUNTIF(参加者名簿!$C$12:$C$111,R163),参加申込書本紙!$G$15,INDEX(他団体選手登録票!$J$12:$J$31,MATCH(R163,他団体選手登録票!$C$12:$C$31,0))),"")</f>
        <v/>
      </c>
      <c r="AZ163" s="254"/>
      <c r="BA163" s="255"/>
      <c r="BB163" s="7"/>
      <c r="BC163" s="94" t="str">
        <f>IF(BB163="免除",0,IF(BB163="相手方",0,IF(BB163="当方",COUNT(F163:U163),IF(BB163="個々",COUNTIF(AL163:BA163,参加申込書本紙!$G$15),""))))</f>
        <v/>
      </c>
      <c r="BD163" s="95"/>
      <c r="BE163" s="96"/>
      <c r="BF163" s="97"/>
      <c r="BG163" s="8"/>
    </row>
    <row r="164" spans="1:59" ht="21.65" customHeight="1" thickBot="1">
      <c r="A164" s="1"/>
      <c r="B164" s="89">
        <v>144</v>
      </c>
      <c r="C164" s="140"/>
      <c r="D164" s="6"/>
      <c r="E164" s="130"/>
      <c r="F164" s="297"/>
      <c r="G164" s="298"/>
      <c r="H164" s="298"/>
      <c r="I164" s="299"/>
      <c r="J164" s="260"/>
      <c r="K164" s="258"/>
      <c r="L164" s="258"/>
      <c r="M164" s="259"/>
      <c r="N164" s="260"/>
      <c r="O164" s="258"/>
      <c r="P164" s="258"/>
      <c r="Q164" s="259"/>
      <c r="R164" s="260"/>
      <c r="S164" s="258"/>
      <c r="T164" s="258"/>
      <c r="U164" s="261"/>
      <c r="V164" s="256" t="str">
        <f>IF(F164="","",IFERROR(INDEX(参加者名簿!$F$12:$F$111,MATCH(F164,参加者名簿!$C$12:$C$111,0))&amp;"　"&amp;INDEX(参加者名簿!$H$12:$H$111,MATCH(F164,参加者名簿!$C$12:$C$111,0)),IFERROR(INDEX(他団体選手登録票!$F$12:$F$31,MATCH(F164,他団体選手登録票!$C$12:$C$31,0))&amp;"　"&amp;INDEX(他団体選手登録票!$H$12:$H$31,MATCH(F164,他団体選手登録票!$C$12:$C$31,0)),"ERROR!!")))</f>
        <v/>
      </c>
      <c r="W164" s="254"/>
      <c r="X164" s="254"/>
      <c r="Y164" s="255"/>
      <c r="Z164" s="256" t="str">
        <f>IF(J164="","",IFERROR(INDEX(参加者名簿!$F$12:$F$111,MATCH(J164,参加者名簿!$C$12:$C$111,0))&amp;"　"&amp;INDEX(参加者名簿!$H$12:$H$111,MATCH(J164,参加者名簿!$C$12:$C$111,0)),IFERROR(INDEX(他団体選手登録票!$F$12:$F$31,MATCH(J164,他団体選手登録票!$C$12:$C$31,0))&amp;"　"&amp;INDEX(他団体選手登録票!$H$12:$H$31,MATCH(J164,他団体選手登録票!$C$12:$C$31,0)),"ERROR!!")))</f>
        <v/>
      </c>
      <c r="AA164" s="254"/>
      <c r="AB164" s="254"/>
      <c r="AC164" s="255"/>
      <c r="AD164" s="256" t="str">
        <f>IF(N164="","",IFERROR(INDEX(参加者名簿!$F$12:$F$111,MATCH(N164,参加者名簿!$C$12:$C$111,0))&amp;"　"&amp;INDEX(参加者名簿!$H$12:$H$111,MATCH(N164,参加者名簿!$C$12:$C$111,0)),IFERROR(INDEX(他団体選手登録票!$F$12:$F$31,MATCH(N164,他団体選手登録票!$C$12:$C$31,0))&amp;"　"&amp;INDEX(他団体選手登録票!$H$12:$H$31,MATCH(N164,他団体選手登録票!$C$12:$C$31,0)),"ERROR!!")))</f>
        <v/>
      </c>
      <c r="AE164" s="254"/>
      <c r="AF164" s="254"/>
      <c r="AG164" s="255"/>
      <c r="AH164" s="256" t="str">
        <f>IF(R164="","",IFERROR(INDEX(参加者名簿!$F$12:$F$111,MATCH(R164,参加者名簿!$C$12:$C$111,0))&amp;"　"&amp;INDEX(参加者名簿!$H$12:$H$111,MATCH(R164,参加者名簿!$C$12:$C$111,0)),IFERROR(INDEX(他団体選手登録票!$F$12:$F$31,MATCH(R164,他団体選手登録票!$C$12:$C$31,0))&amp;"　"&amp;INDEX(他団体選手登録票!$H$12:$H$31,MATCH(R164,他団体選手登録票!$C$12:$C$31,0)),"ERROR!!")))</f>
        <v/>
      </c>
      <c r="AI164" s="254"/>
      <c r="AJ164" s="254"/>
      <c r="AK164" s="255"/>
      <c r="AL164" s="93">
        <v>1</v>
      </c>
      <c r="AM164" s="253" t="str">
        <f>IFERROR(IF(COUNTIF(参加者名簿!$C$12:$C$111,F164),参加申込書本紙!$G$15,INDEX(他団体選手登録票!$J$12:$J$31,MATCH(F164,他団体選手登録票!$C$12:$C$31,0))),"")</f>
        <v/>
      </c>
      <c r="AN164" s="254"/>
      <c r="AO164" s="255"/>
      <c r="AP164" s="93">
        <v>2</v>
      </c>
      <c r="AQ164" s="253" t="str">
        <f>IFERROR(IF(COUNTIF(参加者名簿!$C$12:$C$111,J164),参加申込書本紙!$G$15,INDEX(他団体選手登録票!$J$12:$J$31,MATCH(J164,他団体選手登録票!$C$12:$C$31,0))),"")</f>
        <v/>
      </c>
      <c r="AR164" s="254"/>
      <c r="AS164" s="255"/>
      <c r="AT164" s="93">
        <v>3</v>
      </c>
      <c r="AU164" s="253" t="str">
        <f>IFERROR(IF(COUNTIF(参加者名簿!$C$12:$C$111,N164),参加申込書本紙!$G$15,INDEX(他団体選手登録票!$J$12:$J$31,MATCH(N164,他団体選手登録票!$C$12:$C$31,0))),"")</f>
        <v/>
      </c>
      <c r="AV164" s="254"/>
      <c r="AW164" s="255"/>
      <c r="AX164" s="93">
        <v>4</v>
      </c>
      <c r="AY164" s="253" t="str">
        <f>IFERROR(IF(COUNTIF(参加者名簿!$C$12:$C$111,R164),参加申込書本紙!$G$15,INDEX(他団体選手登録票!$J$12:$J$31,MATCH(R164,他団体選手登録票!$C$12:$C$31,0))),"")</f>
        <v/>
      </c>
      <c r="AZ164" s="254"/>
      <c r="BA164" s="255"/>
      <c r="BB164" s="7"/>
      <c r="BC164" s="94" t="str">
        <f>IF(BB164="免除",0,IF(BB164="相手方",0,IF(BB164="当方",COUNT(F164:U164),IF(BB164="個々",COUNTIF(AL164:BA164,参加申込書本紙!$G$15),""))))</f>
        <v/>
      </c>
      <c r="BD164" s="95"/>
      <c r="BE164" s="96"/>
      <c r="BF164" s="97"/>
      <c r="BG164" s="8"/>
    </row>
    <row r="165" spans="1:59" ht="21.65" customHeight="1" thickBot="1">
      <c r="A165" s="1"/>
      <c r="B165" s="89">
        <v>145</v>
      </c>
      <c r="C165" s="140"/>
      <c r="D165" s="6"/>
      <c r="E165" s="130"/>
      <c r="F165" s="297"/>
      <c r="G165" s="298"/>
      <c r="H165" s="298"/>
      <c r="I165" s="299"/>
      <c r="J165" s="260"/>
      <c r="K165" s="258"/>
      <c r="L165" s="258"/>
      <c r="M165" s="259"/>
      <c r="N165" s="260"/>
      <c r="O165" s="258"/>
      <c r="P165" s="258"/>
      <c r="Q165" s="259"/>
      <c r="R165" s="260"/>
      <c r="S165" s="258"/>
      <c r="T165" s="258"/>
      <c r="U165" s="261"/>
      <c r="V165" s="256" t="str">
        <f>IF(F165="","",IFERROR(INDEX(参加者名簿!$F$12:$F$111,MATCH(F165,参加者名簿!$C$12:$C$111,0))&amp;"　"&amp;INDEX(参加者名簿!$H$12:$H$111,MATCH(F165,参加者名簿!$C$12:$C$111,0)),IFERROR(INDEX(他団体選手登録票!$F$12:$F$31,MATCH(F165,他団体選手登録票!$C$12:$C$31,0))&amp;"　"&amp;INDEX(他団体選手登録票!$H$12:$H$31,MATCH(F165,他団体選手登録票!$C$12:$C$31,0)),"ERROR!!")))</f>
        <v/>
      </c>
      <c r="W165" s="254"/>
      <c r="X165" s="254"/>
      <c r="Y165" s="255"/>
      <c r="Z165" s="256" t="str">
        <f>IF(J165="","",IFERROR(INDEX(参加者名簿!$F$12:$F$111,MATCH(J165,参加者名簿!$C$12:$C$111,0))&amp;"　"&amp;INDEX(参加者名簿!$H$12:$H$111,MATCH(J165,参加者名簿!$C$12:$C$111,0)),IFERROR(INDEX(他団体選手登録票!$F$12:$F$31,MATCH(J165,他団体選手登録票!$C$12:$C$31,0))&amp;"　"&amp;INDEX(他団体選手登録票!$H$12:$H$31,MATCH(J165,他団体選手登録票!$C$12:$C$31,0)),"ERROR!!")))</f>
        <v/>
      </c>
      <c r="AA165" s="254"/>
      <c r="AB165" s="254"/>
      <c r="AC165" s="255"/>
      <c r="AD165" s="256" t="str">
        <f>IF(N165="","",IFERROR(INDEX(参加者名簿!$F$12:$F$111,MATCH(N165,参加者名簿!$C$12:$C$111,0))&amp;"　"&amp;INDEX(参加者名簿!$H$12:$H$111,MATCH(N165,参加者名簿!$C$12:$C$111,0)),IFERROR(INDEX(他団体選手登録票!$F$12:$F$31,MATCH(N165,他団体選手登録票!$C$12:$C$31,0))&amp;"　"&amp;INDEX(他団体選手登録票!$H$12:$H$31,MATCH(N165,他団体選手登録票!$C$12:$C$31,0)),"ERROR!!")))</f>
        <v/>
      </c>
      <c r="AE165" s="254"/>
      <c r="AF165" s="254"/>
      <c r="AG165" s="255"/>
      <c r="AH165" s="256" t="str">
        <f>IF(R165="","",IFERROR(INDEX(参加者名簿!$F$12:$F$111,MATCH(R165,参加者名簿!$C$12:$C$111,0))&amp;"　"&amp;INDEX(参加者名簿!$H$12:$H$111,MATCH(R165,参加者名簿!$C$12:$C$111,0)),IFERROR(INDEX(他団体選手登録票!$F$12:$F$31,MATCH(R165,他団体選手登録票!$C$12:$C$31,0))&amp;"　"&amp;INDEX(他団体選手登録票!$H$12:$H$31,MATCH(R165,他団体選手登録票!$C$12:$C$31,0)),"ERROR!!")))</f>
        <v/>
      </c>
      <c r="AI165" s="254"/>
      <c r="AJ165" s="254"/>
      <c r="AK165" s="255"/>
      <c r="AL165" s="93">
        <v>1</v>
      </c>
      <c r="AM165" s="253" t="str">
        <f>IFERROR(IF(COUNTIF(参加者名簿!$C$12:$C$111,F165),参加申込書本紙!$G$15,INDEX(他団体選手登録票!$J$12:$J$31,MATCH(F165,他団体選手登録票!$C$12:$C$31,0))),"")</f>
        <v/>
      </c>
      <c r="AN165" s="254"/>
      <c r="AO165" s="255"/>
      <c r="AP165" s="93">
        <v>2</v>
      </c>
      <c r="AQ165" s="253" t="str">
        <f>IFERROR(IF(COUNTIF(参加者名簿!$C$12:$C$111,J165),参加申込書本紙!$G$15,INDEX(他団体選手登録票!$J$12:$J$31,MATCH(J165,他団体選手登録票!$C$12:$C$31,0))),"")</f>
        <v/>
      </c>
      <c r="AR165" s="254"/>
      <c r="AS165" s="255"/>
      <c r="AT165" s="93">
        <v>3</v>
      </c>
      <c r="AU165" s="253" t="str">
        <f>IFERROR(IF(COUNTIF(参加者名簿!$C$12:$C$111,N165),参加申込書本紙!$G$15,INDEX(他団体選手登録票!$J$12:$J$31,MATCH(N165,他団体選手登録票!$C$12:$C$31,0))),"")</f>
        <v/>
      </c>
      <c r="AV165" s="254"/>
      <c r="AW165" s="255"/>
      <c r="AX165" s="93">
        <v>4</v>
      </c>
      <c r="AY165" s="253" t="str">
        <f>IFERROR(IF(COUNTIF(参加者名簿!$C$12:$C$111,R165),参加申込書本紙!$G$15,INDEX(他団体選手登録票!$J$12:$J$31,MATCH(R165,他団体選手登録票!$C$12:$C$31,0))),"")</f>
        <v/>
      </c>
      <c r="AZ165" s="254"/>
      <c r="BA165" s="255"/>
      <c r="BB165" s="7"/>
      <c r="BC165" s="94" t="str">
        <f>IF(BB165="免除",0,IF(BB165="相手方",0,IF(BB165="当方",COUNT(F165:U165),IF(BB165="個々",COUNTIF(AL165:BA165,参加申込書本紙!$G$15),""))))</f>
        <v/>
      </c>
      <c r="BD165" s="95"/>
      <c r="BE165" s="96"/>
      <c r="BF165" s="97"/>
      <c r="BG165" s="8"/>
    </row>
    <row r="166" spans="1:59" ht="21.65" customHeight="1" thickBot="1">
      <c r="A166" s="1"/>
      <c r="B166" s="89">
        <v>146</v>
      </c>
      <c r="C166" s="140"/>
      <c r="D166" s="6"/>
      <c r="E166" s="130"/>
      <c r="F166" s="297"/>
      <c r="G166" s="298"/>
      <c r="H166" s="298"/>
      <c r="I166" s="299"/>
      <c r="J166" s="260"/>
      <c r="K166" s="258"/>
      <c r="L166" s="258"/>
      <c r="M166" s="259"/>
      <c r="N166" s="260"/>
      <c r="O166" s="258"/>
      <c r="P166" s="258"/>
      <c r="Q166" s="259"/>
      <c r="R166" s="260"/>
      <c r="S166" s="258"/>
      <c r="T166" s="258"/>
      <c r="U166" s="261"/>
      <c r="V166" s="256" t="str">
        <f>IF(F166="","",IFERROR(INDEX(参加者名簿!$F$12:$F$111,MATCH(F166,参加者名簿!$C$12:$C$111,0))&amp;"　"&amp;INDEX(参加者名簿!$H$12:$H$111,MATCH(F166,参加者名簿!$C$12:$C$111,0)),IFERROR(INDEX(他団体選手登録票!$F$12:$F$31,MATCH(F166,他団体選手登録票!$C$12:$C$31,0))&amp;"　"&amp;INDEX(他団体選手登録票!$H$12:$H$31,MATCH(F166,他団体選手登録票!$C$12:$C$31,0)),"ERROR!!")))</f>
        <v/>
      </c>
      <c r="W166" s="254"/>
      <c r="X166" s="254"/>
      <c r="Y166" s="255"/>
      <c r="Z166" s="256" t="str">
        <f>IF(J166="","",IFERROR(INDEX(参加者名簿!$F$12:$F$111,MATCH(J166,参加者名簿!$C$12:$C$111,0))&amp;"　"&amp;INDEX(参加者名簿!$H$12:$H$111,MATCH(J166,参加者名簿!$C$12:$C$111,0)),IFERROR(INDEX(他団体選手登録票!$F$12:$F$31,MATCH(J166,他団体選手登録票!$C$12:$C$31,0))&amp;"　"&amp;INDEX(他団体選手登録票!$H$12:$H$31,MATCH(J166,他団体選手登録票!$C$12:$C$31,0)),"ERROR!!")))</f>
        <v/>
      </c>
      <c r="AA166" s="254"/>
      <c r="AB166" s="254"/>
      <c r="AC166" s="255"/>
      <c r="AD166" s="256" t="str">
        <f>IF(N166="","",IFERROR(INDEX(参加者名簿!$F$12:$F$111,MATCH(N166,参加者名簿!$C$12:$C$111,0))&amp;"　"&amp;INDEX(参加者名簿!$H$12:$H$111,MATCH(N166,参加者名簿!$C$12:$C$111,0)),IFERROR(INDEX(他団体選手登録票!$F$12:$F$31,MATCH(N166,他団体選手登録票!$C$12:$C$31,0))&amp;"　"&amp;INDEX(他団体選手登録票!$H$12:$H$31,MATCH(N166,他団体選手登録票!$C$12:$C$31,0)),"ERROR!!")))</f>
        <v/>
      </c>
      <c r="AE166" s="254"/>
      <c r="AF166" s="254"/>
      <c r="AG166" s="255"/>
      <c r="AH166" s="256" t="str">
        <f>IF(R166="","",IFERROR(INDEX(参加者名簿!$F$12:$F$111,MATCH(R166,参加者名簿!$C$12:$C$111,0))&amp;"　"&amp;INDEX(参加者名簿!$H$12:$H$111,MATCH(R166,参加者名簿!$C$12:$C$111,0)),IFERROR(INDEX(他団体選手登録票!$F$12:$F$31,MATCH(R166,他団体選手登録票!$C$12:$C$31,0))&amp;"　"&amp;INDEX(他団体選手登録票!$H$12:$H$31,MATCH(R166,他団体選手登録票!$C$12:$C$31,0)),"ERROR!!")))</f>
        <v/>
      </c>
      <c r="AI166" s="254"/>
      <c r="AJ166" s="254"/>
      <c r="AK166" s="255"/>
      <c r="AL166" s="93">
        <v>1</v>
      </c>
      <c r="AM166" s="253" t="str">
        <f>IFERROR(IF(COUNTIF(参加者名簿!$C$12:$C$111,F166),参加申込書本紙!$G$15,INDEX(他団体選手登録票!$J$12:$J$31,MATCH(F166,他団体選手登録票!$C$12:$C$31,0))),"")</f>
        <v/>
      </c>
      <c r="AN166" s="254"/>
      <c r="AO166" s="255"/>
      <c r="AP166" s="93">
        <v>2</v>
      </c>
      <c r="AQ166" s="253" t="str">
        <f>IFERROR(IF(COUNTIF(参加者名簿!$C$12:$C$111,J166),参加申込書本紙!$G$15,INDEX(他団体選手登録票!$J$12:$J$31,MATCH(J166,他団体選手登録票!$C$12:$C$31,0))),"")</f>
        <v/>
      </c>
      <c r="AR166" s="254"/>
      <c r="AS166" s="255"/>
      <c r="AT166" s="93">
        <v>3</v>
      </c>
      <c r="AU166" s="253" t="str">
        <f>IFERROR(IF(COUNTIF(参加者名簿!$C$12:$C$111,N166),参加申込書本紙!$G$15,INDEX(他団体選手登録票!$J$12:$J$31,MATCH(N166,他団体選手登録票!$C$12:$C$31,0))),"")</f>
        <v/>
      </c>
      <c r="AV166" s="254"/>
      <c r="AW166" s="255"/>
      <c r="AX166" s="93">
        <v>4</v>
      </c>
      <c r="AY166" s="253" t="str">
        <f>IFERROR(IF(COUNTIF(参加者名簿!$C$12:$C$111,R166),参加申込書本紙!$G$15,INDEX(他団体選手登録票!$J$12:$J$31,MATCH(R166,他団体選手登録票!$C$12:$C$31,0))),"")</f>
        <v/>
      </c>
      <c r="AZ166" s="254"/>
      <c r="BA166" s="255"/>
      <c r="BB166" s="7"/>
      <c r="BC166" s="94" t="str">
        <f>IF(BB166="免除",0,IF(BB166="相手方",0,IF(BB166="当方",COUNT(F166:U166),IF(BB166="個々",COUNTIF(AL166:BA166,参加申込書本紙!$G$15),""))))</f>
        <v/>
      </c>
      <c r="BD166" s="95"/>
      <c r="BE166" s="96"/>
      <c r="BF166" s="97"/>
      <c r="BG166" s="8"/>
    </row>
    <row r="167" spans="1:59" ht="21.65" customHeight="1" thickBot="1">
      <c r="A167" s="1"/>
      <c r="B167" s="89">
        <v>147</v>
      </c>
      <c r="C167" s="140"/>
      <c r="D167" s="6"/>
      <c r="E167" s="130"/>
      <c r="F167" s="297"/>
      <c r="G167" s="298"/>
      <c r="H167" s="298"/>
      <c r="I167" s="299"/>
      <c r="J167" s="260"/>
      <c r="K167" s="258"/>
      <c r="L167" s="258"/>
      <c r="M167" s="259"/>
      <c r="N167" s="260"/>
      <c r="O167" s="258"/>
      <c r="P167" s="258"/>
      <c r="Q167" s="259"/>
      <c r="R167" s="260"/>
      <c r="S167" s="258"/>
      <c r="T167" s="258"/>
      <c r="U167" s="261"/>
      <c r="V167" s="256" t="str">
        <f>IF(F167="","",IFERROR(INDEX(参加者名簿!$F$12:$F$111,MATCH(F167,参加者名簿!$C$12:$C$111,0))&amp;"　"&amp;INDEX(参加者名簿!$H$12:$H$111,MATCH(F167,参加者名簿!$C$12:$C$111,0)),IFERROR(INDEX(他団体選手登録票!$F$12:$F$31,MATCH(F167,他団体選手登録票!$C$12:$C$31,0))&amp;"　"&amp;INDEX(他団体選手登録票!$H$12:$H$31,MATCH(F167,他団体選手登録票!$C$12:$C$31,0)),"ERROR!!")))</f>
        <v/>
      </c>
      <c r="W167" s="254"/>
      <c r="X167" s="254"/>
      <c r="Y167" s="255"/>
      <c r="Z167" s="256" t="str">
        <f>IF(J167="","",IFERROR(INDEX(参加者名簿!$F$12:$F$111,MATCH(J167,参加者名簿!$C$12:$C$111,0))&amp;"　"&amp;INDEX(参加者名簿!$H$12:$H$111,MATCH(J167,参加者名簿!$C$12:$C$111,0)),IFERROR(INDEX(他団体選手登録票!$F$12:$F$31,MATCH(J167,他団体選手登録票!$C$12:$C$31,0))&amp;"　"&amp;INDEX(他団体選手登録票!$H$12:$H$31,MATCH(J167,他団体選手登録票!$C$12:$C$31,0)),"ERROR!!")))</f>
        <v/>
      </c>
      <c r="AA167" s="254"/>
      <c r="AB167" s="254"/>
      <c r="AC167" s="255"/>
      <c r="AD167" s="256" t="str">
        <f>IF(N167="","",IFERROR(INDEX(参加者名簿!$F$12:$F$111,MATCH(N167,参加者名簿!$C$12:$C$111,0))&amp;"　"&amp;INDEX(参加者名簿!$H$12:$H$111,MATCH(N167,参加者名簿!$C$12:$C$111,0)),IFERROR(INDEX(他団体選手登録票!$F$12:$F$31,MATCH(N167,他団体選手登録票!$C$12:$C$31,0))&amp;"　"&amp;INDEX(他団体選手登録票!$H$12:$H$31,MATCH(N167,他団体選手登録票!$C$12:$C$31,0)),"ERROR!!")))</f>
        <v/>
      </c>
      <c r="AE167" s="254"/>
      <c r="AF167" s="254"/>
      <c r="AG167" s="255"/>
      <c r="AH167" s="256" t="str">
        <f>IF(R167="","",IFERROR(INDEX(参加者名簿!$F$12:$F$111,MATCH(R167,参加者名簿!$C$12:$C$111,0))&amp;"　"&amp;INDEX(参加者名簿!$H$12:$H$111,MATCH(R167,参加者名簿!$C$12:$C$111,0)),IFERROR(INDEX(他団体選手登録票!$F$12:$F$31,MATCH(R167,他団体選手登録票!$C$12:$C$31,0))&amp;"　"&amp;INDEX(他団体選手登録票!$H$12:$H$31,MATCH(R167,他団体選手登録票!$C$12:$C$31,0)),"ERROR!!")))</f>
        <v/>
      </c>
      <c r="AI167" s="254"/>
      <c r="AJ167" s="254"/>
      <c r="AK167" s="255"/>
      <c r="AL167" s="93">
        <v>1</v>
      </c>
      <c r="AM167" s="253" t="str">
        <f>IFERROR(IF(COUNTIF(参加者名簿!$C$12:$C$111,F167),参加申込書本紙!$G$15,INDEX(他団体選手登録票!$J$12:$J$31,MATCH(F167,他団体選手登録票!$C$12:$C$31,0))),"")</f>
        <v/>
      </c>
      <c r="AN167" s="254"/>
      <c r="AO167" s="255"/>
      <c r="AP167" s="93">
        <v>2</v>
      </c>
      <c r="AQ167" s="253" t="str">
        <f>IFERROR(IF(COUNTIF(参加者名簿!$C$12:$C$111,J167),参加申込書本紙!$G$15,INDEX(他団体選手登録票!$J$12:$J$31,MATCH(J167,他団体選手登録票!$C$12:$C$31,0))),"")</f>
        <v/>
      </c>
      <c r="AR167" s="254"/>
      <c r="AS167" s="255"/>
      <c r="AT167" s="93">
        <v>3</v>
      </c>
      <c r="AU167" s="253" t="str">
        <f>IFERROR(IF(COUNTIF(参加者名簿!$C$12:$C$111,N167),参加申込書本紙!$G$15,INDEX(他団体選手登録票!$J$12:$J$31,MATCH(N167,他団体選手登録票!$C$12:$C$31,0))),"")</f>
        <v/>
      </c>
      <c r="AV167" s="254"/>
      <c r="AW167" s="255"/>
      <c r="AX167" s="93">
        <v>4</v>
      </c>
      <c r="AY167" s="253" t="str">
        <f>IFERROR(IF(COUNTIF(参加者名簿!$C$12:$C$111,R167),参加申込書本紙!$G$15,INDEX(他団体選手登録票!$J$12:$J$31,MATCH(R167,他団体選手登録票!$C$12:$C$31,0))),"")</f>
        <v/>
      </c>
      <c r="AZ167" s="254"/>
      <c r="BA167" s="255"/>
      <c r="BB167" s="7"/>
      <c r="BC167" s="94" t="str">
        <f>IF(BB167="免除",0,IF(BB167="相手方",0,IF(BB167="当方",COUNT(F167:U167),IF(BB167="個々",COUNTIF(AL167:BA167,参加申込書本紙!$G$15),""))))</f>
        <v/>
      </c>
      <c r="BD167" s="95"/>
      <c r="BE167" s="96"/>
      <c r="BF167" s="97"/>
      <c r="BG167" s="8"/>
    </row>
    <row r="168" spans="1:59" ht="21.65" customHeight="1" thickBot="1">
      <c r="A168" s="1"/>
      <c r="B168" s="89">
        <v>148</v>
      </c>
      <c r="C168" s="140"/>
      <c r="D168" s="6"/>
      <c r="E168" s="130"/>
      <c r="F168" s="297"/>
      <c r="G168" s="298"/>
      <c r="H168" s="298"/>
      <c r="I168" s="299"/>
      <c r="J168" s="260"/>
      <c r="K168" s="258"/>
      <c r="L168" s="258"/>
      <c r="M168" s="259"/>
      <c r="N168" s="260"/>
      <c r="O168" s="258"/>
      <c r="P168" s="258"/>
      <c r="Q168" s="259"/>
      <c r="R168" s="260"/>
      <c r="S168" s="258"/>
      <c r="T168" s="258"/>
      <c r="U168" s="261"/>
      <c r="V168" s="256" t="str">
        <f>IF(F168="","",IFERROR(INDEX(参加者名簿!$F$12:$F$111,MATCH(F168,参加者名簿!$C$12:$C$111,0))&amp;"　"&amp;INDEX(参加者名簿!$H$12:$H$111,MATCH(F168,参加者名簿!$C$12:$C$111,0)),IFERROR(INDEX(他団体選手登録票!$F$12:$F$31,MATCH(F168,他団体選手登録票!$C$12:$C$31,0))&amp;"　"&amp;INDEX(他団体選手登録票!$H$12:$H$31,MATCH(F168,他団体選手登録票!$C$12:$C$31,0)),"ERROR!!")))</f>
        <v/>
      </c>
      <c r="W168" s="254"/>
      <c r="X168" s="254"/>
      <c r="Y168" s="255"/>
      <c r="Z168" s="256" t="str">
        <f>IF(J168="","",IFERROR(INDEX(参加者名簿!$F$12:$F$111,MATCH(J168,参加者名簿!$C$12:$C$111,0))&amp;"　"&amp;INDEX(参加者名簿!$H$12:$H$111,MATCH(J168,参加者名簿!$C$12:$C$111,0)),IFERROR(INDEX(他団体選手登録票!$F$12:$F$31,MATCH(J168,他団体選手登録票!$C$12:$C$31,0))&amp;"　"&amp;INDEX(他団体選手登録票!$H$12:$H$31,MATCH(J168,他団体選手登録票!$C$12:$C$31,0)),"ERROR!!")))</f>
        <v/>
      </c>
      <c r="AA168" s="254"/>
      <c r="AB168" s="254"/>
      <c r="AC168" s="255"/>
      <c r="AD168" s="256" t="str">
        <f>IF(N168="","",IFERROR(INDEX(参加者名簿!$F$12:$F$111,MATCH(N168,参加者名簿!$C$12:$C$111,0))&amp;"　"&amp;INDEX(参加者名簿!$H$12:$H$111,MATCH(N168,参加者名簿!$C$12:$C$111,0)),IFERROR(INDEX(他団体選手登録票!$F$12:$F$31,MATCH(N168,他団体選手登録票!$C$12:$C$31,0))&amp;"　"&amp;INDEX(他団体選手登録票!$H$12:$H$31,MATCH(N168,他団体選手登録票!$C$12:$C$31,0)),"ERROR!!")))</f>
        <v/>
      </c>
      <c r="AE168" s="254"/>
      <c r="AF168" s="254"/>
      <c r="AG168" s="255"/>
      <c r="AH168" s="256" t="str">
        <f>IF(R168="","",IFERROR(INDEX(参加者名簿!$F$12:$F$111,MATCH(R168,参加者名簿!$C$12:$C$111,0))&amp;"　"&amp;INDEX(参加者名簿!$H$12:$H$111,MATCH(R168,参加者名簿!$C$12:$C$111,0)),IFERROR(INDEX(他団体選手登録票!$F$12:$F$31,MATCH(R168,他団体選手登録票!$C$12:$C$31,0))&amp;"　"&amp;INDEX(他団体選手登録票!$H$12:$H$31,MATCH(R168,他団体選手登録票!$C$12:$C$31,0)),"ERROR!!")))</f>
        <v/>
      </c>
      <c r="AI168" s="254"/>
      <c r="AJ168" s="254"/>
      <c r="AK168" s="255"/>
      <c r="AL168" s="93">
        <v>1</v>
      </c>
      <c r="AM168" s="253" t="str">
        <f>IFERROR(IF(COUNTIF(参加者名簿!$C$12:$C$111,F168),参加申込書本紙!$G$15,INDEX(他団体選手登録票!$J$12:$J$31,MATCH(F168,他団体選手登録票!$C$12:$C$31,0))),"")</f>
        <v/>
      </c>
      <c r="AN168" s="254"/>
      <c r="AO168" s="255"/>
      <c r="AP168" s="93">
        <v>2</v>
      </c>
      <c r="AQ168" s="253" t="str">
        <f>IFERROR(IF(COUNTIF(参加者名簿!$C$12:$C$111,J168),参加申込書本紙!$G$15,INDEX(他団体選手登録票!$J$12:$J$31,MATCH(J168,他団体選手登録票!$C$12:$C$31,0))),"")</f>
        <v/>
      </c>
      <c r="AR168" s="254"/>
      <c r="AS168" s="255"/>
      <c r="AT168" s="93">
        <v>3</v>
      </c>
      <c r="AU168" s="253" t="str">
        <f>IFERROR(IF(COUNTIF(参加者名簿!$C$12:$C$111,N168),参加申込書本紙!$G$15,INDEX(他団体選手登録票!$J$12:$J$31,MATCH(N168,他団体選手登録票!$C$12:$C$31,0))),"")</f>
        <v/>
      </c>
      <c r="AV168" s="254"/>
      <c r="AW168" s="255"/>
      <c r="AX168" s="93">
        <v>4</v>
      </c>
      <c r="AY168" s="253" t="str">
        <f>IFERROR(IF(COUNTIF(参加者名簿!$C$12:$C$111,R168),参加申込書本紙!$G$15,INDEX(他団体選手登録票!$J$12:$J$31,MATCH(R168,他団体選手登録票!$C$12:$C$31,0))),"")</f>
        <v/>
      </c>
      <c r="AZ168" s="254"/>
      <c r="BA168" s="255"/>
      <c r="BB168" s="7"/>
      <c r="BC168" s="94" t="str">
        <f>IF(BB168="免除",0,IF(BB168="相手方",0,IF(BB168="当方",COUNT(F168:U168),IF(BB168="個々",COUNTIF(AL168:BA168,参加申込書本紙!$G$15),""))))</f>
        <v/>
      </c>
      <c r="BD168" s="95"/>
      <c r="BE168" s="96"/>
      <c r="BF168" s="97"/>
      <c r="BG168" s="8"/>
    </row>
    <row r="169" spans="1:59" ht="21.65" customHeight="1" thickBot="1">
      <c r="A169" s="1"/>
      <c r="B169" s="89">
        <v>149</v>
      </c>
      <c r="C169" s="140"/>
      <c r="D169" s="6"/>
      <c r="E169" s="130"/>
      <c r="F169" s="297"/>
      <c r="G169" s="298"/>
      <c r="H169" s="298"/>
      <c r="I169" s="299"/>
      <c r="J169" s="260"/>
      <c r="K169" s="258"/>
      <c r="L169" s="258"/>
      <c r="M169" s="259"/>
      <c r="N169" s="260"/>
      <c r="O169" s="258"/>
      <c r="P169" s="258"/>
      <c r="Q169" s="259"/>
      <c r="R169" s="260"/>
      <c r="S169" s="258"/>
      <c r="T169" s="258"/>
      <c r="U169" s="261"/>
      <c r="V169" s="256" t="str">
        <f>IF(F169="","",IFERROR(INDEX(参加者名簿!$F$12:$F$111,MATCH(F169,参加者名簿!$C$12:$C$111,0))&amp;"　"&amp;INDEX(参加者名簿!$H$12:$H$111,MATCH(F169,参加者名簿!$C$12:$C$111,0)),IFERROR(INDEX(他団体選手登録票!$F$12:$F$31,MATCH(F169,他団体選手登録票!$C$12:$C$31,0))&amp;"　"&amp;INDEX(他団体選手登録票!$H$12:$H$31,MATCH(F169,他団体選手登録票!$C$12:$C$31,0)),"ERROR!!")))</f>
        <v/>
      </c>
      <c r="W169" s="254"/>
      <c r="X169" s="254"/>
      <c r="Y169" s="255"/>
      <c r="Z169" s="256" t="str">
        <f>IF(J169="","",IFERROR(INDEX(参加者名簿!$F$12:$F$111,MATCH(J169,参加者名簿!$C$12:$C$111,0))&amp;"　"&amp;INDEX(参加者名簿!$H$12:$H$111,MATCH(J169,参加者名簿!$C$12:$C$111,0)),IFERROR(INDEX(他団体選手登録票!$F$12:$F$31,MATCH(J169,他団体選手登録票!$C$12:$C$31,0))&amp;"　"&amp;INDEX(他団体選手登録票!$H$12:$H$31,MATCH(J169,他団体選手登録票!$C$12:$C$31,0)),"ERROR!!")))</f>
        <v/>
      </c>
      <c r="AA169" s="254"/>
      <c r="AB169" s="254"/>
      <c r="AC169" s="255"/>
      <c r="AD169" s="256" t="str">
        <f>IF(N169="","",IFERROR(INDEX(参加者名簿!$F$12:$F$111,MATCH(N169,参加者名簿!$C$12:$C$111,0))&amp;"　"&amp;INDEX(参加者名簿!$H$12:$H$111,MATCH(N169,参加者名簿!$C$12:$C$111,0)),IFERROR(INDEX(他団体選手登録票!$F$12:$F$31,MATCH(N169,他団体選手登録票!$C$12:$C$31,0))&amp;"　"&amp;INDEX(他団体選手登録票!$H$12:$H$31,MATCH(N169,他団体選手登録票!$C$12:$C$31,0)),"ERROR!!")))</f>
        <v/>
      </c>
      <c r="AE169" s="254"/>
      <c r="AF169" s="254"/>
      <c r="AG169" s="255"/>
      <c r="AH169" s="256" t="str">
        <f>IF(R169="","",IFERROR(INDEX(参加者名簿!$F$12:$F$111,MATCH(R169,参加者名簿!$C$12:$C$111,0))&amp;"　"&amp;INDEX(参加者名簿!$H$12:$H$111,MATCH(R169,参加者名簿!$C$12:$C$111,0)),IFERROR(INDEX(他団体選手登録票!$F$12:$F$31,MATCH(R169,他団体選手登録票!$C$12:$C$31,0))&amp;"　"&amp;INDEX(他団体選手登録票!$H$12:$H$31,MATCH(R169,他団体選手登録票!$C$12:$C$31,0)),"ERROR!!")))</f>
        <v/>
      </c>
      <c r="AI169" s="254"/>
      <c r="AJ169" s="254"/>
      <c r="AK169" s="255"/>
      <c r="AL169" s="93">
        <v>1</v>
      </c>
      <c r="AM169" s="253" t="str">
        <f>IFERROR(IF(COUNTIF(参加者名簿!$C$12:$C$111,F169),参加申込書本紙!$G$15,INDEX(他団体選手登録票!$J$12:$J$31,MATCH(F169,他団体選手登録票!$C$12:$C$31,0))),"")</f>
        <v/>
      </c>
      <c r="AN169" s="254"/>
      <c r="AO169" s="255"/>
      <c r="AP169" s="93">
        <v>2</v>
      </c>
      <c r="AQ169" s="253" t="str">
        <f>IFERROR(IF(COUNTIF(参加者名簿!$C$12:$C$111,J169),参加申込書本紙!$G$15,INDEX(他団体選手登録票!$J$12:$J$31,MATCH(J169,他団体選手登録票!$C$12:$C$31,0))),"")</f>
        <v/>
      </c>
      <c r="AR169" s="254"/>
      <c r="AS169" s="255"/>
      <c r="AT169" s="93">
        <v>3</v>
      </c>
      <c r="AU169" s="253" t="str">
        <f>IFERROR(IF(COUNTIF(参加者名簿!$C$12:$C$111,N169),参加申込書本紙!$G$15,INDEX(他団体選手登録票!$J$12:$J$31,MATCH(N169,他団体選手登録票!$C$12:$C$31,0))),"")</f>
        <v/>
      </c>
      <c r="AV169" s="254"/>
      <c r="AW169" s="255"/>
      <c r="AX169" s="93">
        <v>4</v>
      </c>
      <c r="AY169" s="253" t="str">
        <f>IFERROR(IF(COUNTIF(参加者名簿!$C$12:$C$111,R169),参加申込書本紙!$G$15,INDEX(他団体選手登録票!$J$12:$J$31,MATCH(R169,他団体選手登録票!$C$12:$C$31,0))),"")</f>
        <v/>
      </c>
      <c r="AZ169" s="254"/>
      <c r="BA169" s="255"/>
      <c r="BB169" s="7"/>
      <c r="BC169" s="94" t="str">
        <f>IF(BB169="免除",0,IF(BB169="相手方",0,IF(BB169="当方",COUNT(F169:U169),IF(BB169="個々",COUNTIF(AL169:BA169,参加申込書本紙!$G$15),""))))</f>
        <v/>
      </c>
      <c r="BD169" s="95"/>
      <c r="BE169" s="96"/>
      <c r="BF169" s="97"/>
      <c r="BG169" s="8"/>
    </row>
    <row r="170" spans="1:59" ht="21.65" customHeight="1" thickBot="1">
      <c r="A170" s="1"/>
      <c r="B170" s="89">
        <v>150</v>
      </c>
      <c r="C170" s="140"/>
      <c r="D170" s="6"/>
      <c r="E170" s="130"/>
      <c r="F170" s="297"/>
      <c r="G170" s="298"/>
      <c r="H170" s="298"/>
      <c r="I170" s="299"/>
      <c r="J170" s="260"/>
      <c r="K170" s="258"/>
      <c r="L170" s="258"/>
      <c r="M170" s="259"/>
      <c r="N170" s="260"/>
      <c r="O170" s="258"/>
      <c r="P170" s="258"/>
      <c r="Q170" s="259"/>
      <c r="R170" s="260"/>
      <c r="S170" s="258"/>
      <c r="T170" s="258"/>
      <c r="U170" s="261"/>
      <c r="V170" s="256" t="str">
        <f>IF(F170="","",IFERROR(INDEX(参加者名簿!$F$12:$F$111,MATCH(F170,参加者名簿!$C$12:$C$111,0))&amp;"　"&amp;INDEX(参加者名簿!$H$12:$H$111,MATCH(F170,参加者名簿!$C$12:$C$111,0)),IFERROR(INDEX(他団体選手登録票!$F$12:$F$31,MATCH(F170,他団体選手登録票!$C$12:$C$31,0))&amp;"　"&amp;INDEX(他団体選手登録票!$H$12:$H$31,MATCH(F170,他団体選手登録票!$C$12:$C$31,0)),"ERROR!!")))</f>
        <v/>
      </c>
      <c r="W170" s="254"/>
      <c r="X170" s="254"/>
      <c r="Y170" s="255"/>
      <c r="Z170" s="256" t="str">
        <f>IF(J170="","",IFERROR(INDEX(参加者名簿!$F$12:$F$111,MATCH(J170,参加者名簿!$C$12:$C$111,0))&amp;"　"&amp;INDEX(参加者名簿!$H$12:$H$111,MATCH(J170,参加者名簿!$C$12:$C$111,0)),IFERROR(INDEX(他団体選手登録票!$F$12:$F$31,MATCH(J170,他団体選手登録票!$C$12:$C$31,0))&amp;"　"&amp;INDEX(他団体選手登録票!$H$12:$H$31,MATCH(J170,他団体選手登録票!$C$12:$C$31,0)),"ERROR!!")))</f>
        <v/>
      </c>
      <c r="AA170" s="254"/>
      <c r="AB170" s="254"/>
      <c r="AC170" s="255"/>
      <c r="AD170" s="256" t="str">
        <f>IF(N170="","",IFERROR(INDEX(参加者名簿!$F$12:$F$111,MATCH(N170,参加者名簿!$C$12:$C$111,0))&amp;"　"&amp;INDEX(参加者名簿!$H$12:$H$111,MATCH(N170,参加者名簿!$C$12:$C$111,0)),IFERROR(INDEX(他団体選手登録票!$F$12:$F$31,MATCH(N170,他団体選手登録票!$C$12:$C$31,0))&amp;"　"&amp;INDEX(他団体選手登録票!$H$12:$H$31,MATCH(N170,他団体選手登録票!$C$12:$C$31,0)),"ERROR!!")))</f>
        <v/>
      </c>
      <c r="AE170" s="254"/>
      <c r="AF170" s="254"/>
      <c r="AG170" s="255"/>
      <c r="AH170" s="256" t="str">
        <f>IF(R170="","",IFERROR(INDEX(参加者名簿!$F$12:$F$111,MATCH(R170,参加者名簿!$C$12:$C$111,0))&amp;"　"&amp;INDEX(参加者名簿!$H$12:$H$111,MATCH(R170,参加者名簿!$C$12:$C$111,0)),IFERROR(INDEX(他団体選手登録票!$F$12:$F$31,MATCH(R170,他団体選手登録票!$C$12:$C$31,0))&amp;"　"&amp;INDEX(他団体選手登録票!$H$12:$H$31,MATCH(R170,他団体選手登録票!$C$12:$C$31,0)),"ERROR!!")))</f>
        <v/>
      </c>
      <c r="AI170" s="254"/>
      <c r="AJ170" s="254"/>
      <c r="AK170" s="255"/>
      <c r="AL170" s="93">
        <v>1</v>
      </c>
      <c r="AM170" s="253" t="str">
        <f>IFERROR(IF(COUNTIF(参加者名簿!$C$12:$C$111,F170),参加申込書本紙!$G$15,INDEX(他団体選手登録票!$J$12:$J$31,MATCH(F170,他団体選手登録票!$C$12:$C$31,0))),"")</f>
        <v/>
      </c>
      <c r="AN170" s="254"/>
      <c r="AO170" s="255"/>
      <c r="AP170" s="93">
        <v>2</v>
      </c>
      <c r="AQ170" s="253" t="str">
        <f>IFERROR(IF(COUNTIF(参加者名簿!$C$12:$C$111,J170),参加申込書本紙!$G$15,INDEX(他団体選手登録票!$J$12:$J$31,MATCH(J170,他団体選手登録票!$C$12:$C$31,0))),"")</f>
        <v/>
      </c>
      <c r="AR170" s="254"/>
      <c r="AS170" s="255"/>
      <c r="AT170" s="93">
        <v>3</v>
      </c>
      <c r="AU170" s="253" t="str">
        <f>IFERROR(IF(COUNTIF(参加者名簿!$C$12:$C$111,N170),参加申込書本紙!$G$15,INDEX(他団体選手登録票!$J$12:$J$31,MATCH(N170,他団体選手登録票!$C$12:$C$31,0))),"")</f>
        <v/>
      </c>
      <c r="AV170" s="254"/>
      <c r="AW170" s="255"/>
      <c r="AX170" s="93">
        <v>4</v>
      </c>
      <c r="AY170" s="253" t="str">
        <f>IFERROR(IF(COUNTIF(参加者名簿!$C$12:$C$111,R170),参加申込書本紙!$G$15,INDEX(他団体選手登録票!$J$12:$J$31,MATCH(R170,他団体選手登録票!$C$12:$C$31,0))),"")</f>
        <v/>
      </c>
      <c r="AZ170" s="254"/>
      <c r="BA170" s="255"/>
      <c r="BB170" s="7"/>
      <c r="BC170" s="94" t="str">
        <f>IF(BB170="免除",0,IF(BB170="相手方",0,IF(BB170="当方",COUNT(F170:U170),IF(BB170="個々",COUNTIF(AL170:BA170,参加申込書本紙!$G$15),""))))</f>
        <v/>
      </c>
      <c r="BD170" s="95"/>
      <c r="BE170" s="96"/>
      <c r="BF170" s="97"/>
      <c r="BG170" s="8"/>
    </row>
    <row r="171" spans="1:59" ht="21.65" customHeight="1" thickBot="1">
      <c r="A171" s="1"/>
      <c r="B171" s="89">
        <v>151</v>
      </c>
      <c r="C171" s="140"/>
      <c r="D171" s="6"/>
      <c r="E171" s="130"/>
      <c r="F171" s="297"/>
      <c r="G171" s="298"/>
      <c r="H171" s="298"/>
      <c r="I171" s="299"/>
      <c r="J171" s="260"/>
      <c r="K171" s="258"/>
      <c r="L171" s="258"/>
      <c r="M171" s="259"/>
      <c r="N171" s="260"/>
      <c r="O171" s="258"/>
      <c r="P171" s="258"/>
      <c r="Q171" s="259"/>
      <c r="R171" s="260"/>
      <c r="S171" s="258"/>
      <c r="T171" s="258"/>
      <c r="U171" s="261"/>
      <c r="V171" s="256" t="str">
        <f>IF(F171="","",IFERROR(INDEX(参加者名簿!$F$12:$F$111,MATCH(F171,参加者名簿!$C$12:$C$111,0))&amp;"　"&amp;INDEX(参加者名簿!$H$12:$H$111,MATCH(F171,参加者名簿!$C$12:$C$111,0)),IFERROR(INDEX(他団体選手登録票!$F$12:$F$31,MATCH(F171,他団体選手登録票!$C$12:$C$31,0))&amp;"　"&amp;INDEX(他団体選手登録票!$H$12:$H$31,MATCH(F171,他団体選手登録票!$C$12:$C$31,0)),"ERROR!!")))</f>
        <v/>
      </c>
      <c r="W171" s="254"/>
      <c r="X171" s="254"/>
      <c r="Y171" s="255"/>
      <c r="Z171" s="256" t="str">
        <f>IF(J171="","",IFERROR(INDEX(参加者名簿!$F$12:$F$111,MATCH(J171,参加者名簿!$C$12:$C$111,0))&amp;"　"&amp;INDEX(参加者名簿!$H$12:$H$111,MATCH(J171,参加者名簿!$C$12:$C$111,0)),IFERROR(INDEX(他団体選手登録票!$F$12:$F$31,MATCH(J171,他団体選手登録票!$C$12:$C$31,0))&amp;"　"&amp;INDEX(他団体選手登録票!$H$12:$H$31,MATCH(J171,他団体選手登録票!$C$12:$C$31,0)),"ERROR!!")))</f>
        <v/>
      </c>
      <c r="AA171" s="254"/>
      <c r="AB171" s="254"/>
      <c r="AC171" s="255"/>
      <c r="AD171" s="256" t="str">
        <f>IF(N171="","",IFERROR(INDEX(参加者名簿!$F$12:$F$111,MATCH(N171,参加者名簿!$C$12:$C$111,0))&amp;"　"&amp;INDEX(参加者名簿!$H$12:$H$111,MATCH(N171,参加者名簿!$C$12:$C$111,0)),IFERROR(INDEX(他団体選手登録票!$F$12:$F$31,MATCH(N171,他団体選手登録票!$C$12:$C$31,0))&amp;"　"&amp;INDEX(他団体選手登録票!$H$12:$H$31,MATCH(N171,他団体選手登録票!$C$12:$C$31,0)),"ERROR!!")))</f>
        <v/>
      </c>
      <c r="AE171" s="254"/>
      <c r="AF171" s="254"/>
      <c r="AG171" s="255"/>
      <c r="AH171" s="256" t="str">
        <f>IF(R171="","",IFERROR(INDEX(参加者名簿!$F$12:$F$111,MATCH(R171,参加者名簿!$C$12:$C$111,0))&amp;"　"&amp;INDEX(参加者名簿!$H$12:$H$111,MATCH(R171,参加者名簿!$C$12:$C$111,0)),IFERROR(INDEX(他団体選手登録票!$F$12:$F$31,MATCH(R171,他団体選手登録票!$C$12:$C$31,0))&amp;"　"&amp;INDEX(他団体選手登録票!$H$12:$H$31,MATCH(R171,他団体選手登録票!$C$12:$C$31,0)),"ERROR!!")))</f>
        <v/>
      </c>
      <c r="AI171" s="254"/>
      <c r="AJ171" s="254"/>
      <c r="AK171" s="255"/>
      <c r="AL171" s="93">
        <v>1</v>
      </c>
      <c r="AM171" s="253" t="str">
        <f>IFERROR(IF(COUNTIF(参加者名簿!$C$12:$C$111,F171),参加申込書本紙!$G$15,INDEX(他団体選手登録票!$J$12:$J$31,MATCH(F171,他団体選手登録票!$C$12:$C$31,0))),"")</f>
        <v/>
      </c>
      <c r="AN171" s="254"/>
      <c r="AO171" s="255"/>
      <c r="AP171" s="93">
        <v>2</v>
      </c>
      <c r="AQ171" s="253" t="str">
        <f>IFERROR(IF(COUNTIF(参加者名簿!$C$12:$C$111,J171),参加申込書本紙!$G$15,INDEX(他団体選手登録票!$J$12:$J$31,MATCH(J171,他団体選手登録票!$C$12:$C$31,0))),"")</f>
        <v/>
      </c>
      <c r="AR171" s="254"/>
      <c r="AS171" s="255"/>
      <c r="AT171" s="93">
        <v>3</v>
      </c>
      <c r="AU171" s="253" t="str">
        <f>IFERROR(IF(COUNTIF(参加者名簿!$C$12:$C$111,N171),参加申込書本紙!$G$15,INDEX(他団体選手登録票!$J$12:$J$31,MATCH(N171,他団体選手登録票!$C$12:$C$31,0))),"")</f>
        <v/>
      </c>
      <c r="AV171" s="254"/>
      <c r="AW171" s="255"/>
      <c r="AX171" s="93">
        <v>4</v>
      </c>
      <c r="AY171" s="253" t="str">
        <f>IFERROR(IF(COUNTIF(参加者名簿!$C$12:$C$111,R171),参加申込書本紙!$G$15,INDEX(他団体選手登録票!$J$12:$J$31,MATCH(R171,他団体選手登録票!$C$12:$C$31,0))),"")</f>
        <v/>
      </c>
      <c r="AZ171" s="254"/>
      <c r="BA171" s="255"/>
      <c r="BB171" s="7"/>
      <c r="BC171" s="94" t="str">
        <f>IF(BB171="免除",0,IF(BB171="相手方",0,IF(BB171="当方",COUNT(F171:U171),IF(BB171="個々",COUNTIF(AL171:BA171,参加申込書本紙!$G$15),""))))</f>
        <v/>
      </c>
      <c r="BD171" s="95"/>
      <c r="BE171" s="96"/>
      <c r="BF171" s="97"/>
      <c r="BG171" s="8"/>
    </row>
    <row r="172" spans="1:59" ht="21.65" customHeight="1" thickBot="1">
      <c r="A172" s="1"/>
      <c r="B172" s="89">
        <v>152</v>
      </c>
      <c r="C172" s="140"/>
      <c r="D172" s="6"/>
      <c r="E172" s="130"/>
      <c r="F172" s="297"/>
      <c r="G172" s="298"/>
      <c r="H172" s="298"/>
      <c r="I172" s="299"/>
      <c r="J172" s="260"/>
      <c r="K172" s="258"/>
      <c r="L172" s="258"/>
      <c r="M172" s="259"/>
      <c r="N172" s="260"/>
      <c r="O172" s="258"/>
      <c r="P172" s="258"/>
      <c r="Q172" s="259"/>
      <c r="R172" s="260"/>
      <c r="S172" s="258"/>
      <c r="T172" s="258"/>
      <c r="U172" s="261"/>
      <c r="V172" s="256" t="str">
        <f>IF(F172="","",IFERROR(INDEX(参加者名簿!$F$12:$F$111,MATCH(F172,参加者名簿!$C$12:$C$111,0))&amp;"　"&amp;INDEX(参加者名簿!$H$12:$H$111,MATCH(F172,参加者名簿!$C$12:$C$111,0)),IFERROR(INDEX(他団体選手登録票!$F$12:$F$31,MATCH(F172,他団体選手登録票!$C$12:$C$31,0))&amp;"　"&amp;INDEX(他団体選手登録票!$H$12:$H$31,MATCH(F172,他団体選手登録票!$C$12:$C$31,0)),"ERROR!!")))</f>
        <v/>
      </c>
      <c r="W172" s="254"/>
      <c r="X172" s="254"/>
      <c r="Y172" s="255"/>
      <c r="Z172" s="256" t="str">
        <f>IF(J172="","",IFERROR(INDEX(参加者名簿!$F$12:$F$111,MATCH(J172,参加者名簿!$C$12:$C$111,0))&amp;"　"&amp;INDEX(参加者名簿!$H$12:$H$111,MATCH(J172,参加者名簿!$C$12:$C$111,0)),IFERROR(INDEX(他団体選手登録票!$F$12:$F$31,MATCH(J172,他団体選手登録票!$C$12:$C$31,0))&amp;"　"&amp;INDEX(他団体選手登録票!$H$12:$H$31,MATCH(J172,他団体選手登録票!$C$12:$C$31,0)),"ERROR!!")))</f>
        <v/>
      </c>
      <c r="AA172" s="254"/>
      <c r="AB172" s="254"/>
      <c r="AC172" s="255"/>
      <c r="AD172" s="256" t="str">
        <f>IF(N172="","",IFERROR(INDEX(参加者名簿!$F$12:$F$111,MATCH(N172,参加者名簿!$C$12:$C$111,0))&amp;"　"&amp;INDEX(参加者名簿!$H$12:$H$111,MATCH(N172,参加者名簿!$C$12:$C$111,0)),IFERROR(INDEX(他団体選手登録票!$F$12:$F$31,MATCH(N172,他団体選手登録票!$C$12:$C$31,0))&amp;"　"&amp;INDEX(他団体選手登録票!$H$12:$H$31,MATCH(N172,他団体選手登録票!$C$12:$C$31,0)),"ERROR!!")))</f>
        <v/>
      </c>
      <c r="AE172" s="254"/>
      <c r="AF172" s="254"/>
      <c r="AG172" s="255"/>
      <c r="AH172" s="256" t="str">
        <f>IF(R172="","",IFERROR(INDEX(参加者名簿!$F$12:$F$111,MATCH(R172,参加者名簿!$C$12:$C$111,0))&amp;"　"&amp;INDEX(参加者名簿!$H$12:$H$111,MATCH(R172,参加者名簿!$C$12:$C$111,0)),IFERROR(INDEX(他団体選手登録票!$F$12:$F$31,MATCH(R172,他団体選手登録票!$C$12:$C$31,0))&amp;"　"&amp;INDEX(他団体選手登録票!$H$12:$H$31,MATCH(R172,他団体選手登録票!$C$12:$C$31,0)),"ERROR!!")))</f>
        <v/>
      </c>
      <c r="AI172" s="254"/>
      <c r="AJ172" s="254"/>
      <c r="AK172" s="255"/>
      <c r="AL172" s="93">
        <v>1</v>
      </c>
      <c r="AM172" s="253" t="str">
        <f>IFERROR(IF(COUNTIF(参加者名簿!$C$12:$C$111,F172),参加申込書本紙!$G$15,INDEX(他団体選手登録票!$J$12:$J$31,MATCH(F172,他団体選手登録票!$C$12:$C$31,0))),"")</f>
        <v/>
      </c>
      <c r="AN172" s="254"/>
      <c r="AO172" s="255"/>
      <c r="AP172" s="93">
        <v>2</v>
      </c>
      <c r="AQ172" s="253" t="str">
        <f>IFERROR(IF(COUNTIF(参加者名簿!$C$12:$C$111,J172),参加申込書本紙!$G$15,INDEX(他団体選手登録票!$J$12:$J$31,MATCH(J172,他団体選手登録票!$C$12:$C$31,0))),"")</f>
        <v/>
      </c>
      <c r="AR172" s="254"/>
      <c r="AS172" s="255"/>
      <c r="AT172" s="93">
        <v>3</v>
      </c>
      <c r="AU172" s="253" t="str">
        <f>IFERROR(IF(COUNTIF(参加者名簿!$C$12:$C$111,N172),参加申込書本紙!$G$15,INDEX(他団体選手登録票!$J$12:$J$31,MATCH(N172,他団体選手登録票!$C$12:$C$31,0))),"")</f>
        <v/>
      </c>
      <c r="AV172" s="254"/>
      <c r="AW172" s="255"/>
      <c r="AX172" s="93">
        <v>4</v>
      </c>
      <c r="AY172" s="253" t="str">
        <f>IFERROR(IF(COUNTIF(参加者名簿!$C$12:$C$111,R172),参加申込書本紙!$G$15,INDEX(他団体選手登録票!$J$12:$J$31,MATCH(R172,他団体選手登録票!$C$12:$C$31,0))),"")</f>
        <v/>
      </c>
      <c r="AZ172" s="254"/>
      <c r="BA172" s="255"/>
      <c r="BB172" s="7"/>
      <c r="BC172" s="94" t="str">
        <f>IF(BB172="免除",0,IF(BB172="相手方",0,IF(BB172="当方",COUNT(F172:U172),IF(BB172="個々",COUNTIF(AL172:BA172,参加申込書本紙!$G$15),""))))</f>
        <v/>
      </c>
      <c r="BD172" s="95"/>
      <c r="BE172" s="96"/>
      <c r="BF172" s="97"/>
      <c r="BG172" s="8"/>
    </row>
    <row r="173" spans="1:59" ht="21.65" customHeight="1" thickBot="1">
      <c r="A173" s="1"/>
      <c r="B173" s="89">
        <v>153</v>
      </c>
      <c r="C173" s="140"/>
      <c r="D173" s="6"/>
      <c r="E173" s="130"/>
      <c r="F173" s="297"/>
      <c r="G173" s="298"/>
      <c r="H173" s="298"/>
      <c r="I173" s="299"/>
      <c r="J173" s="260"/>
      <c r="K173" s="258"/>
      <c r="L173" s="258"/>
      <c r="M173" s="259"/>
      <c r="N173" s="260"/>
      <c r="O173" s="258"/>
      <c r="P173" s="258"/>
      <c r="Q173" s="259"/>
      <c r="R173" s="260"/>
      <c r="S173" s="258"/>
      <c r="T173" s="258"/>
      <c r="U173" s="261"/>
      <c r="V173" s="256" t="str">
        <f>IF(F173="","",IFERROR(INDEX(参加者名簿!$F$12:$F$111,MATCH(F173,参加者名簿!$C$12:$C$111,0))&amp;"　"&amp;INDEX(参加者名簿!$H$12:$H$111,MATCH(F173,参加者名簿!$C$12:$C$111,0)),IFERROR(INDEX(他団体選手登録票!$F$12:$F$31,MATCH(F173,他団体選手登録票!$C$12:$C$31,0))&amp;"　"&amp;INDEX(他団体選手登録票!$H$12:$H$31,MATCH(F173,他団体選手登録票!$C$12:$C$31,0)),"ERROR!!")))</f>
        <v/>
      </c>
      <c r="W173" s="254"/>
      <c r="X173" s="254"/>
      <c r="Y173" s="255"/>
      <c r="Z173" s="256" t="str">
        <f>IF(J173="","",IFERROR(INDEX(参加者名簿!$F$12:$F$111,MATCH(J173,参加者名簿!$C$12:$C$111,0))&amp;"　"&amp;INDEX(参加者名簿!$H$12:$H$111,MATCH(J173,参加者名簿!$C$12:$C$111,0)),IFERROR(INDEX(他団体選手登録票!$F$12:$F$31,MATCH(J173,他団体選手登録票!$C$12:$C$31,0))&amp;"　"&amp;INDEX(他団体選手登録票!$H$12:$H$31,MATCH(J173,他団体選手登録票!$C$12:$C$31,0)),"ERROR!!")))</f>
        <v/>
      </c>
      <c r="AA173" s="254"/>
      <c r="AB173" s="254"/>
      <c r="AC173" s="255"/>
      <c r="AD173" s="256" t="str">
        <f>IF(N173="","",IFERROR(INDEX(参加者名簿!$F$12:$F$111,MATCH(N173,参加者名簿!$C$12:$C$111,0))&amp;"　"&amp;INDEX(参加者名簿!$H$12:$H$111,MATCH(N173,参加者名簿!$C$12:$C$111,0)),IFERROR(INDEX(他団体選手登録票!$F$12:$F$31,MATCH(N173,他団体選手登録票!$C$12:$C$31,0))&amp;"　"&amp;INDEX(他団体選手登録票!$H$12:$H$31,MATCH(N173,他団体選手登録票!$C$12:$C$31,0)),"ERROR!!")))</f>
        <v/>
      </c>
      <c r="AE173" s="254"/>
      <c r="AF173" s="254"/>
      <c r="AG173" s="255"/>
      <c r="AH173" s="256" t="str">
        <f>IF(R173="","",IFERROR(INDEX(参加者名簿!$F$12:$F$111,MATCH(R173,参加者名簿!$C$12:$C$111,0))&amp;"　"&amp;INDEX(参加者名簿!$H$12:$H$111,MATCH(R173,参加者名簿!$C$12:$C$111,0)),IFERROR(INDEX(他団体選手登録票!$F$12:$F$31,MATCH(R173,他団体選手登録票!$C$12:$C$31,0))&amp;"　"&amp;INDEX(他団体選手登録票!$H$12:$H$31,MATCH(R173,他団体選手登録票!$C$12:$C$31,0)),"ERROR!!")))</f>
        <v/>
      </c>
      <c r="AI173" s="254"/>
      <c r="AJ173" s="254"/>
      <c r="AK173" s="255"/>
      <c r="AL173" s="93">
        <v>1</v>
      </c>
      <c r="AM173" s="253" t="str">
        <f>IFERROR(IF(COUNTIF(参加者名簿!$C$12:$C$111,F173),参加申込書本紙!$G$15,INDEX(他団体選手登録票!$J$12:$J$31,MATCH(F173,他団体選手登録票!$C$12:$C$31,0))),"")</f>
        <v/>
      </c>
      <c r="AN173" s="254"/>
      <c r="AO173" s="255"/>
      <c r="AP173" s="93">
        <v>2</v>
      </c>
      <c r="AQ173" s="253" t="str">
        <f>IFERROR(IF(COUNTIF(参加者名簿!$C$12:$C$111,J173),参加申込書本紙!$G$15,INDEX(他団体選手登録票!$J$12:$J$31,MATCH(J173,他団体選手登録票!$C$12:$C$31,0))),"")</f>
        <v/>
      </c>
      <c r="AR173" s="254"/>
      <c r="AS173" s="255"/>
      <c r="AT173" s="93">
        <v>3</v>
      </c>
      <c r="AU173" s="253" t="str">
        <f>IFERROR(IF(COUNTIF(参加者名簿!$C$12:$C$111,N173),参加申込書本紙!$G$15,INDEX(他団体選手登録票!$J$12:$J$31,MATCH(N173,他団体選手登録票!$C$12:$C$31,0))),"")</f>
        <v/>
      </c>
      <c r="AV173" s="254"/>
      <c r="AW173" s="255"/>
      <c r="AX173" s="93">
        <v>4</v>
      </c>
      <c r="AY173" s="253" t="str">
        <f>IFERROR(IF(COUNTIF(参加者名簿!$C$12:$C$111,R173),参加申込書本紙!$G$15,INDEX(他団体選手登録票!$J$12:$J$31,MATCH(R173,他団体選手登録票!$C$12:$C$31,0))),"")</f>
        <v/>
      </c>
      <c r="AZ173" s="254"/>
      <c r="BA173" s="255"/>
      <c r="BB173" s="7"/>
      <c r="BC173" s="94" t="str">
        <f>IF(BB173="免除",0,IF(BB173="相手方",0,IF(BB173="当方",COUNT(F173:U173),IF(BB173="個々",COUNTIF(AL173:BA173,参加申込書本紙!$G$15),""))))</f>
        <v/>
      </c>
      <c r="BD173" s="95"/>
      <c r="BE173" s="96"/>
      <c r="BF173" s="97"/>
      <c r="BG173" s="8"/>
    </row>
    <row r="174" spans="1:59" ht="21.65" customHeight="1" thickBot="1">
      <c r="A174" s="1"/>
      <c r="B174" s="89">
        <v>154</v>
      </c>
      <c r="C174" s="140"/>
      <c r="D174" s="6"/>
      <c r="E174" s="130"/>
      <c r="F174" s="297"/>
      <c r="G174" s="298"/>
      <c r="H174" s="298"/>
      <c r="I174" s="299"/>
      <c r="J174" s="260"/>
      <c r="K174" s="258"/>
      <c r="L174" s="258"/>
      <c r="M174" s="259"/>
      <c r="N174" s="260"/>
      <c r="O174" s="258"/>
      <c r="P174" s="258"/>
      <c r="Q174" s="259"/>
      <c r="R174" s="260"/>
      <c r="S174" s="258"/>
      <c r="T174" s="258"/>
      <c r="U174" s="261"/>
      <c r="V174" s="256" t="str">
        <f>IF(F174="","",IFERROR(INDEX(参加者名簿!$F$12:$F$111,MATCH(F174,参加者名簿!$C$12:$C$111,0))&amp;"　"&amp;INDEX(参加者名簿!$H$12:$H$111,MATCH(F174,参加者名簿!$C$12:$C$111,0)),IFERROR(INDEX(他団体選手登録票!$F$12:$F$31,MATCH(F174,他団体選手登録票!$C$12:$C$31,0))&amp;"　"&amp;INDEX(他団体選手登録票!$H$12:$H$31,MATCH(F174,他団体選手登録票!$C$12:$C$31,0)),"ERROR!!")))</f>
        <v/>
      </c>
      <c r="W174" s="254"/>
      <c r="X174" s="254"/>
      <c r="Y174" s="255"/>
      <c r="Z174" s="256" t="str">
        <f>IF(J174="","",IFERROR(INDEX(参加者名簿!$F$12:$F$111,MATCH(J174,参加者名簿!$C$12:$C$111,0))&amp;"　"&amp;INDEX(参加者名簿!$H$12:$H$111,MATCH(J174,参加者名簿!$C$12:$C$111,0)),IFERROR(INDEX(他団体選手登録票!$F$12:$F$31,MATCH(J174,他団体選手登録票!$C$12:$C$31,0))&amp;"　"&amp;INDEX(他団体選手登録票!$H$12:$H$31,MATCH(J174,他団体選手登録票!$C$12:$C$31,0)),"ERROR!!")))</f>
        <v/>
      </c>
      <c r="AA174" s="254"/>
      <c r="AB174" s="254"/>
      <c r="AC174" s="255"/>
      <c r="AD174" s="256" t="str">
        <f>IF(N174="","",IFERROR(INDEX(参加者名簿!$F$12:$F$111,MATCH(N174,参加者名簿!$C$12:$C$111,0))&amp;"　"&amp;INDEX(参加者名簿!$H$12:$H$111,MATCH(N174,参加者名簿!$C$12:$C$111,0)),IFERROR(INDEX(他団体選手登録票!$F$12:$F$31,MATCH(N174,他団体選手登録票!$C$12:$C$31,0))&amp;"　"&amp;INDEX(他団体選手登録票!$H$12:$H$31,MATCH(N174,他団体選手登録票!$C$12:$C$31,0)),"ERROR!!")))</f>
        <v/>
      </c>
      <c r="AE174" s="254"/>
      <c r="AF174" s="254"/>
      <c r="AG174" s="255"/>
      <c r="AH174" s="256" t="str">
        <f>IF(R174="","",IFERROR(INDEX(参加者名簿!$F$12:$F$111,MATCH(R174,参加者名簿!$C$12:$C$111,0))&amp;"　"&amp;INDEX(参加者名簿!$H$12:$H$111,MATCH(R174,参加者名簿!$C$12:$C$111,0)),IFERROR(INDEX(他団体選手登録票!$F$12:$F$31,MATCH(R174,他団体選手登録票!$C$12:$C$31,0))&amp;"　"&amp;INDEX(他団体選手登録票!$H$12:$H$31,MATCH(R174,他団体選手登録票!$C$12:$C$31,0)),"ERROR!!")))</f>
        <v/>
      </c>
      <c r="AI174" s="254"/>
      <c r="AJ174" s="254"/>
      <c r="AK174" s="255"/>
      <c r="AL174" s="93">
        <v>1</v>
      </c>
      <c r="AM174" s="253" t="str">
        <f>IFERROR(IF(COUNTIF(参加者名簿!$C$12:$C$111,F174),参加申込書本紙!$G$15,INDEX(他団体選手登録票!$J$12:$J$31,MATCH(F174,他団体選手登録票!$C$12:$C$31,0))),"")</f>
        <v/>
      </c>
      <c r="AN174" s="254"/>
      <c r="AO174" s="255"/>
      <c r="AP174" s="93">
        <v>2</v>
      </c>
      <c r="AQ174" s="253" t="str">
        <f>IFERROR(IF(COUNTIF(参加者名簿!$C$12:$C$111,J174),参加申込書本紙!$G$15,INDEX(他団体選手登録票!$J$12:$J$31,MATCH(J174,他団体選手登録票!$C$12:$C$31,0))),"")</f>
        <v/>
      </c>
      <c r="AR174" s="254"/>
      <c r="AS174" s="255"/>
      <c r="AT174" s="93">
        <v>3</v>
      </c>
      <c r="AU174" s="253" t="str">
        <f>IFERROR(IF(COUNTIF(参加者名簿!$C$12:$C$111,N174),参加申込書本紙!$G$15,INDEX(他団体選手登録票!$J$12:$J$31,MATCH(N174,他団体選手登録票!$C$12:$C$31,0))),"")</f>
        <v/>
      </c>
      <c r="AV174" s="254"/>
      <c r="AW174" s="255"/>
      <c r="AX174" s="93">
        <v>4</v>
      </c>
      <c r="AY174" s="253" t="str">
        <f>IFERROR(IF(COUNTIF(参加者名簿!$C$12:$C$111,R174),参加申込書本紙!$G$15,INDEX(他団体選手登録票!$J$12:$J$31,MATCH(R174,他団体選手登録票!$C$12:$C$31,0))),"")</f>
        <v/>
      </c>
      <c r="AZ174" s="254"/>
      <c r="BA174" s="255"/>
      <c r="BB174" s="7"/>
      <c r="BC174" s="94" t="str">
        <f>IF(BB174="免除",0,IF(BB174="相手方",0,IF(BB174="当方",COUNT(F174:U174),IF(BB174="個々",COUNTIF(AL174:BA174,参加申込書本紙!$G$15),""))))</f>
        <v/>
      </c>
      <c r="BD174" s="95"/>
      <c r="BE174" s="96"/>
      <c r="BF174" s="97"/>
      <c r="BG174" s="8"/>
    </row>
    <row r="175" spans="1:59" ht="21.65" customHeight="1" thickBot="1">
      <c r="A175" s="1"/>
      <c r="B175" s="89">
        <v>155</v>
      </c>
      <c r="C175" s="140"/>
      <c r="D175" s="6"/>
      <c r="E175" s="130"/>
      <c r="F175" s="297"/>
      <c r="G175" s="298"/>
      <c r="H175" s="298"/>
      <c r="I175" s="299"/>
      <c r="J175" s="260"/>
      <c r="K175" s="258"/>
      <c r="L175" s="258"/>
      <c r="M175" s="259"/>
      <c r="N175" s="260"/>
      <c r="O175" s="258"/>
      <c r="P175" s="258"/>
      <c r="Q175" s="259"/>
      <c r="R175" s="260"/>
      <c r="S175" s="258"/>
      <c r="T175" s="258"/>
      <c r="U175" s="261"/>
      <c r="V175" s="256" t="str">
        <f>IF(F175="","",IFERROR(INDEX(参加者名簿!$F$12:$F$111,MATCH(F175,参加者名簿!$C$12:$C$111,0))&amp;"　"&amp;INDEX(参加者名簿!$H$12:$H$111,MATCH(F175,参加者名簿!$C$12:$C$111,0)),IFERROR(INDEX(他団体選手登録票!$F$12:$F$31,MATCH(F175,他団体選手登録票!$C$12:$C$31,0))&amp;"　"&amp;INDEX(他団体選手登録票!$H$12:$H$31,MATCH(F175,他団体選手登録票!$C$12:$C$31,0)),"ERROR!!")))</f>
        <v/>
      </c>
      <c r="W175" s="254"/>
      <c r="X175" s="254"/>
      <c r="Y175" s="255"/>
      <c r="Z175" s="256" t="str">
        <f>IF(J175="","",IFERROR(INDEX(参加者名簿!$F$12:$F$111,MATCH(J175,参加者名簿!$C$12:$C$111,0))&amp;"　"&amp;INDEX(参加者名簿!$H$12:$H$111,MATCH(J175,参加者名簿!$C$12:$C$111,0)),IFERROR(INDEX(他団体選手登録票!$F$12:$F$31,MATCH(J175,他団体選手登録票!$C$12:$C$31,0))&amp;"　"&amp;INDEX(他団体選手登録票!$H$12:$H$31,MATCH(J175,他団体選手登録票!$C$12:$C$31,0)),"ERROR!!")))</f>
        <v/>
      </c>
      <c r="AA175" s="254"/>
      <c r="AB175" s="254"/>
      <c r="AC175" s="255"/>
      <c r="AD175" s="256" t="str">
        <f>IF(N175="","",IFERROR(INDEX(参加者名簿!$F$12:$F$111,MATCH(N175,参加者名簿!$C$12:$C$111,0))&amp;"　"&amp;INDEX(参加者名簿!$H$12:$H$111,MATCH(N175,参加者名簿!$C$12:$C$111,0)),IFERROR(INDEX(他団体選手登録票!$F$12:$F$31,MATCH(N175,他団体選手登録票!$C$12:$C$31,0))&amp;"　"&amp;INDEX(他団体選手登録票!$H$12:$H$31,MATCH(N175,他団体選手登録票!$C$12:$C$31,0)),"ERROR!!")))</f>
        <v/>
      </c>
      <c r="AE175" s="254"/>
      <c r="AF175" s="254"/>
      <c r="AG175" s="255"/>
      <c r="AH175" s="256" t="str">
        <f>IF(R175="","",IFERROR(INDEX(参加者名簿!$F$12:$F$111,MATCH(R175,参加者名簿!$C$12:$C$111,0))&amp;"　"&amp;INDEX(参加者名簿!$H$12:$H$111,MATCH(R175,参加者名簿!$C$12:$C$111,0)),IFERROR(INDEX(他団体選手登録票!$F$12:$F$31,MATCH(R175,他団体選手登録票!$C$12:$C$31,0))&amp;"　"&amp;INDEX(他団体選手登録票!$H$12:$H$31,MATCH(R175,他団体選手登録票!$C$12:$C$31,0)),"ERROR!!")))</f>
        <v/>
      </c>
      <c r="AI175" s="254"/>
      <c r="AJ175" s="254"/>
      <c r="AK175" s="255"/>
      <c r="AL175" s="93">
        <v>1</v>
      </c>
      <c r="AM175" s="253" t="str">
        <f>IFERROR(IF(COUNTIF(参加者名簿!$C$12:$C$111,F175),参加申込書本紙!$G$15,INDEX(他団体選手登録票!$J$12:$J$31,MATCH(F175,他団体選手登録票!$C$12:$C$31,0))),"")</f>
        <v/>
      </c>
      <c r="AN175" s="254"/>
      <c r="AO175" s="255"/>
      <c r="AP175" s="93">
        <v>2</v>
      </c>
      <c r="AQ175" s="253" t="str">
        <f>IFERROR(IF(COUNTIF(参加者名簿!$C$12:$C$111,J175),参加申込書本紙!$G$15,INDEX(他団体選手登録票!$J$12:$J$31,MATCH(J175,他団体選手登録票!$C$12:$C$31,0))),"")</f>
        <v/>
      </c>
      <c r="AR175" s="254"/>
      <c r="AS175" s="255"/>
      <c r="AT175" s="93">
        <v>3</v>
      </c>
      <c r="AU175" s="253" t="str">
        <f>IFERROR(IF(COUNTIF(参加者名簿!$C$12:$C$111,N175),参加申込書本紙!$G$15,INDEX(他団体選手登録票!$J$12:$J$31,MATCH(N175,他団体選手登録票!$C$12:$C$31,0))),"")</f>
        <v/>
      </c>
      <c r="AV175" s="254"/>
      <c r="AW175" s="255"/>
      <c r="AX175" s="93">
        <v>4</v>
      </c>
      <c r="AY175" s="253" t="str">
        <f>IFERROR(IF(COUNTIF(参加者名簿!$C$12:$C$111,R175),参加申込書本紙!$G$15,INDEX(他団体選手登録票!$J$12:$J$31,MATCH(R175,他団体選手登録票!$C$12:$C$31,0))),"")</f>
        <v/>
      </c>
      <c r="AZ175" s="254"/>
      <c r="BA175" s="255"/>
      <c r="BB175" s="7"/>
      <c r="BC175" s="94" t="str">
        <f>IF(BB175="免除",0,IF(BB175="相手方",0,IF(BB175="当方",COUNT(F175:U175),IF(BB175="個々",COUNTIF(AL175:BA175,参加申込書本紙!$G$15),""))))</f>
        <v/>
      </c>
      <c r="BD175" s="95"/>
      <c r="BE175" s="96"/>
      <c r="BF175" s="97"/>
      <c r="BG175" s="8"/>
    </row>
    <row r="176" spans="1:59" ht="21.65" customHeight="1" thickBot="1">
      <c r="A176" s="1"/>
      <c r="B176" s="89">
        <v>156</v>
      </c>
      <c r="C176" s="140"/>
      <c r="D176" s="6"/>
      <c r="E176" s="130"/>
      <c r="F176" s="297"/>
      <c r="G176" s="298"/>
      <c r="H176" s="298"/>
      <c r="I176" s="299"/>
      <c r="J176" s="260"/>
      <c r="K176" s="258"/>
      <c r="L176" s="258"/>
      <c r="M176" s="259"/>
      <c r="N176" s="260"/>
      <c r="O176" s="258"/>
      <c r="P176" s="258"/>
      <c r="Q176" s="259"/>
      <c r="R176" s="260"/>
      <c r="S176" s="258"/>
      <c r="T176" s="258"/>
      <c r="U176" s="261"/>
      <c r="V176" s="256" t="str">
        <f>IF(F176="","",IFERROR(INDEX(参加者名簿!$F$12:$F$111,MATCH(F176,参加者名簿!$C$12:$C$111,0))&amp;"　"&amp;INDEX(参加者名簿!$H$12:$H$111,MATCH(F176,参加者名簿!$C$12:$C$111,0)),IFERROR(INDEX(他団体選手登録票!$F$12:$F$31,MATCH(F176,他団体選手登録票!$C$12:$C$31,0))&amp;"　"&amp;INDEX(他団体選手登録票!$H$12:$H$31,MATCH(F176,他団体選手登録票!$C$12:$C$31,0)),"ERROR!!")))</f>
        <v/>
      </c>
      <c r="W176" s="254"/>
      <c r="X176" s="254"/>
      <c r="Y176" s="255"/>
      <c r="Z176" s="256" t="str">
        <f>IF(J176="","",IFERROR(INDEX(参加者名簿!$F$12:$F$111,MATCH(J176,参加者名簿!$C$12:$C$111,0))&amp;"　"&amp;INDEX(参加者名簿!$H$12:$H$111,MATCH(J176,参加者名簿!$C$12:$C$111,0)),IFERROR(INDEX(他団体選手登録票!$F$12:$F$31,MATCH(J176,他団体選手登録票!$C$12:$C$31,0))&amp;"　"&amp;INDEX(他団体選手登録票!$H$12:$H$31,MATCH(J176,他団体選手登録票!$C$12:$C$31,0)),"ERROR!!")))</f>
        <v/>
      </c>
      <c r="AA176" s="254"/>
      <c r="AB176" s="254"/>
      <c r="AC176" s="255"/>
      <c r="AD176" s="256" t="str">
        <f>IF(N176="","",IFERROR(INDEX(参加者名簿!$F$12:$F$111,MATCH(N176,参加者名簿!$C$12:$C$111,0))&amp;"　"&amp;INDEX(参加者名簿!$H$12:$H$111,MATCH(N176,参加者名簿!$C$12:$C$111,0)),IFERROR(INDEX(他団体選手登録票!$F$12:$F$31,MATCH(N176,他団体選手登録票!$C$12:$C$31,0))&amp;"　"&amp;INDEX(他団体選手登録票!$H$12:$H$31,MATCH(N176,他団体選手登録票!$C$12:$C$31,0)),"ERROR!!")))</f>
        <v/>
      </c>
      <c r="AE176" s="254"/>
      <c r="AF176" s="254"/>
      <c r="AG176" s="255"/>
      <c r="AH176" s="256" t="str">
        <f>IF(R176="","",IFERROR(INDEX(参加者名簿!$F$12:$F$111,MATCH(R176,参加者名簿!$C$12:$C$111,0))&amp;"　"&amp;INDEX(参加者名簿!$H$12:$H$111,MATCH(R176,参加者名簿!$C$12:$C$111,0)),IFERROR(INDEX(他団体選手登録票!$F$12:$F$31,MATCH(R176,他団体選手登録票!$C$12:$C$31,0))&amp;"　"&amp;INDEX(他団体選手登録票!$H$12:$H$31,MATCH(R176,他団体選手登録票!$C$12:$C$31,0)),"ERROR!!")))</f>
        <v/>
      </c>
      <c r="AI176" s="254"/>
      <c r="AJ176" s="254"/>
      <c r="AK176" s="255"/>
      <c r="AL176" s="93">
        <v>1</v>
      </c>
      <c r="AM176" s="253" t="str">
        <f>IFERROR(IF(COUNTIF(参加者名簿!$C$12:$C$111,F176),参加申込書本紙!$G$15,INDEX(他団体選手登録票!$J$12:$J$31,MATCH(F176,他団体選手登録票!$C$12:$C$31,0))),"")</f>
        <v/>
      </c>
      <c r="AN176" s="254"/>
      <c r="AO176" s="255"/>
      <c r="AP176" s="93">
        <v>2</v>
      </c>
      <c r="AQ176" s="253" t="str">
        <f>IFERROR(IF(COUNTIF(参加者名簿!$C$12:$C$111,J176),参加申込書本紙!$G$15,INDEX(他団体選手登録票!$J$12:$J$31,MATCH(J176,他団体選手登録票!$C$12:$C$31,0))),"")</f>
        <v/>
      </c>
      <c r="AR176" s="254"/>
      <c r="AS176" s="255"/>
      <c r="AT176" s="93">
        <v>3</v>
      </c>
      <c r="AU176" s="253" t="str">
        <f>IFERROR(IF(COUNTIF(参加者名簿!$C$12:$C$111,N176),参加申込書本紙!$G$15,INDEX(他団体選手登録票!$J$12:$J$31,MATCH(N176,他団体選手登録票!$C$12:$C$31,0))),"")</f>
        <v/>
      </c>
      <c r="AV176" s="254"/>
      <c r="AW176" s="255"/>
      <c r="AX176" s="93">
        <v>4</v>
      </c>
      <c r="AY176" s="253" t="str">
        <f>IFERROR(IF(COUNTIF(参加者名簿!$C$12:$C$111,R176),参加申込書本紙!$G$15,INDEX(他団体選手登録票!$J$12:$J$31,MATCH(R176,他団体選手登録票!$C$12:$C$31,0))),"")</f>
        <v/>
      </c>
      <c r="AZ176" s="254"/>
      <c r="BA176" s="255"/>
      <c r="BB176" s="7"/>
      <c r="BC176" s="94" t="str">
        <f>IF(BB176="免除",0,IF(BB176="相手方",0,IF(BB176="当方",COUNT(F176:U176),IF(BB176="個々",COUNTIF(AL176:BA176,参加申込書本紙!$G$15),""))))</f>
        <v/>
      </c>
      <c r="BD176" s="95"/>
      <c r="BE176" s="96"/>
      <c r="BF176" s="97"/>
      <c r="BG176" s="8"/>
    </row>
    <row r="177" spans="1:59" ht="21.65" customHeight="1" thickBot="1">
      <c r="A177" s="1"/>
      <c r="B177" s="89">
        <v>157</v>
      </c>
      <c r="C177" s="140"/>
      <c r="D177" s="6"/>
      <c r="E177" s="130"/>
      <c r="F177" s="297"/>
      <c r="G177" s="298"/>
      <c r="H177" s="298"/>
      <c r="I177" s="299"/>
      <c r="J177" s="260"/>
      <c r="K177" s="258"/>
      <c r="L177" s="258"/>
      <c r="M177" s="259"/>
      <c r="N177" s="260"/>
      <c r="O177" s="258"/>
      <c r="P177" s="258"/>
      <c r="Q177" s="259"/>
      <c r="R177" s="260"/>
      <c r="S177" s="258"/>
      <c r="T177" s="258"/>
      <c r="U177" s="261"/>
      <c r="V177" s="256" t="str">
        <f>IF(F177="","",IFERROR(INDEX(参加者名簿!$F$12:$F$111,MATCH(F177,参加者名簿!$C$12:$C$111,0))&amp;"　"&amp;INDEX(参加者名簿!$H$12:$H$111,MATCH(F177,参加者名簿!$C$12:$C$111,0)),IFERROR(INDEX(他団体選手登録票!$F$12:$F$31,MATCH(F177,他団体選手登録票!$C$12:$C$31,0))&amp;"　"&amp;INDEX(他団体選手登録票!$H$12:$H$31,MATCH(F177,他団体選手登録票!$C$12:$C$31,0)),"ERROR!!")))</f>
        <v/>
      </c>
      <c r="W177" s="254"/>
      <c r="X177" s="254"/>
      <c r="Y177" s="255"/>
      <c r="Z177" s="256" t="str">
        <f>IF(J177="","",IFERROR(INDEX(参加者名簿!$F$12:$F$111,MATCH(J177,参加者名簿!$C$12:$C$111,0))&amp;"　"&amp;INDEX(参加者名簿!$H$12:$H$111,MATCH(J177,参加者名簿!$C$12:$C$111,0)),IFERROR(INDEX(他団体選手登録票!$F$12:$F$31,MATCH(J177,他団体選手登録票!$C$12:$C$31,0))&amp;"　"&amp;INDEX(他団体選手登録票!$H$12:$H$31,MATCH(J177,他団体選手登録票!$C$12:$C$31,0)),"ERROR!!")))</f>
        <v/>
      </c>
      <c r="AA177" s="254"/>
      <c r="AB177" s="254"/>
      <c r="AC177" s="255"/>
      <c r="AD177" s="256" t="str">
        <f>IF(N177="","",IFERROR(INDEX(参加者名簿!$F$12:$F$111,MATCH(N177,参加者名簿!$C$12:$C$111,0))&amp;"　"&amp;INDEX(参加者名簿!$H$12:$H$111,MATCH(N177,参加者名簿!$C$12:$C$111,0)),IFERROR(INDEX(他団体選手登録票!$F$12:$F$31,MATCH(N177,他団体選手登録票!$C$12:$C$31,0))&amp;"　"&amp;INDEX(他団体選手登録票!$H$12:$H$31,MATCH(N177,他団体選手登録票!$C$12:$C$31,0)),"ERROR!!")))</f>
        <v/>
      </c>
      <c r="AE177" s="254"/>
      <c r="AF177" s="254"/>
      <c r="AG177" s="255"/>
      <c r="AH177" s="256" t="str">
        <f>IF(R177="","",IFERROR(INDEX(参加者名簿!$F$12:$F$111,MATCH(R177,参加者名簿!$C$12:$C$111,0))&amp;"　"&amp;INDEX(参加者名簿!$H$12:$H$111,MATCH(R177,参加者名簿!$C$12:$C$111,0)),IFERROR(INDEX(他団体選手登録票!$F$12:$F$31,MATCH(R177,他団体選手登録票!$C$12:$C$31,0))&amp;"　"&amp;INDEX(他団体選手登録票!$H$12:$H$31,MATCH(R177,他団体選手登録票!$C$12:$C$31,0)),"ERROR!!")))</f>
        <v/>
      </c>
      <c r="AI177" s="254"/>
      <c r="AJ177" s="254"/>
      <c r="AK177" s="255"/>
      <c r="AL177" s="93">
        <v>1</v>
      </c>
      <c r="AM177" s="253" t="str">
        <f>IFERROR(IF(COUNTIF(参加者名簿!$C$12:$C$111,F177),参加申込書本紙!$G$15,INDEX(他団体選手登録票!$J$12:$J$31,MATCH(F177,他団体選手登録票!$C$12:$C$31,0))),"")</f>
        <v/>
      </c>
      <c r="AN177" s="254"/>
      <c r="AO177" s="255"/>
      <c r="AP177" s="93">
        <v>2</v>
      </c>
      <c r="AQ177" s="253" t="str">
        <f>IFERROR(IF(COUNTIF(参加者名簿!$C$12:$C$111,J177),参加申込書本紙!$G$15,INDEX(他団体選手登録票!$J$12:$J$31,MATCH(J177,他団体選手登録票!$C$12:$C$31,0))),"")</f>
        <v/>
      </c>
      <c r="AR177" s="254"/>
      <c r="AS177" s="255"/>
      <c r="AT177" s="93">
        <v>3</v>
      </c>
      <c r="AU177" s="253" t="str">
        <f>IFERROR(IF(COUNTIF(参加者名簿!$C$12:$C$111,N177),参加申込書本紙!$G$15,INDEX(他団体選手登録票!$J$12:$J$31,MATCH(N177,他団体選手登録票!$C$12:$C$31,0))),"")</f>
        <v/>
      </c>
      <c r="AV177" s="254"/>
      <c r="AW177" s="255"/>
      <c r="AX177" s="93">
        <v>4</v>
      </c>
      <c r="AY177" s="253" t="str">
        <f>IFERROR(IF(COUNTIF(参加者名簿!$C$12:$C$111,R177),参加申込書本紙!$G$15,INDEX(他団体選手登録票!$J$12:$J$31,MATCH(R177,他団体選手登録票!$C$12:$C$31,0))),"")</f>
        <v/>
      </c>
      <c r="AZ177" s="254"/>
      <c r="BA177" s="255"/>
      <c r="BB177" s="7"/>
      <c r="BC177" s="94" t="str">
        <f>IF(BB177="免除",0,IF(BB177="相手方",0,IF(BB177="当方",COUNT(F177:U177),IF(BB177="個々",COUNTIF(AL177:BA177,参加申込書本紙!$G$15),""))))</f>
        <v/>
      </c>
      <c r="BD177" s="95"/>
      <c r="BE177" s="96"/>
      <c r="BF177" s="97"/>
      <c r="BG177" s="8"/>
    </row>
    <row r="178" spans="1:59" ht="21.65" customHeight="1" thickBot="1">
      <c r="A178" s="1"/>
      <c r="B178" s="89">
        <v>158</v>
      </c>
      <c r="C178" s="140"/>
      <c r="D178" s="6"/>
      <c r="E178" s="130"/>
      <c r="F178" s="297"/>
      <c r="G178" s="298"/>
      <c r="H178" s="298"/>
      <c r="I178" s="299"/>
      <c r="J178" s="260"/>
      <c r="K178" s="258"/>
      <c r="L178" s="258"/>
      <c r="M178" s="259"/>
      <c r="N178" s="260"/>
      <c r="O178" s="258"/>
      <c r="P178" s="258"/>
      <c r="Q178" s="259"/>
      <c r="R178" s="260"/>
      <c r="S178" s="258"/>
      <c r="T178" s="258"/>
      <c r="U178" s="261"/>
      <c r="V178" s="256" t="str">
        <f>IF(F178="","",IFERROR(INDEX(参加者名簿!$F$12:$F$111,MATCH(F178,参加者名簿!$C$12:$C$111,0))&amp;"　"&amp;INDEX(参加者名簿!$H$12:$H$111,MATCH(F178,参加者名簿!$C$12:$C$111,0)),IFERROR(INDEX(他団体選手登録票!$F$12:$F$31,MATCH(F178,他団体選手登録票!$C$12:$C$31,0))&amp;"　"&amp;INDEX(他団体選手登録票!$H$12:$H$31,MATCH(F178,他団体選手登録票!$C$12:$C$31,0)),"ERROR!!")))</f>
        <v/>
      </c>
      <c r="W178" s="254"/>
      <c r="X178" s="254"/>
      <c r="Y178" s="255"/>
      <c r="Z178" s="256" t="str">
        <f>IF(J178="","",IFERROR(INDEX(参加者名簿!$F$12:$F$111,MATCH(J178,参加者名簿!$C$12:$C$111,0))&amp;"　"&amp;INDEX(参加者名簿!$H$12:$H$111,MATCH(J178,参加者名簿!$C$12:$C$111,0)),IFERROR(INDEX(他団体選手登録票!$F$12:$F$31,MATCH(J178,他団体選手登録票!$C$12:$C$31,0))&amp;"　"&amp;INDEX(他団体選手登録票!$H$12:$H$31,MATCH(J178,他団体選手登録票!$C$12:$C$31,0)),"ERROR!!")))</f>
        <v/>
      </c>
      <c r="AA178" s="254"/>
      <c r="AB178" s="254"/>
      <c r="AC178" s="255"/>
      <c r="AD178" s="256" t="str">
        <f>IF(N178="","",IFERROR(INDEX(参加者名簿!$F$12:$F$111,MATCH(N178,参加者名簿!$C$12:$C$111,0))&amp;"　"&amp;INDEX(参加者名簿!$H$12:$H$111,MATCH(N178,参加者名簿!$C$12:$C$111,0)),IFERROR(INDEX(他団体選手登録票!$F$12:$F$31,MATCH(N178,他団体選手登録票!$C$12:$C$31,0))&amp;"　"&amp;INDEX(他団体選手登録票!$H$12:$H$31,MATCH(N178,他団体選手登録票!$C$12:$C$31,0)),"ERROR!!")))</f>
        <v/>
      </c>
      <c r="AE178" s="254"/>
      <c r="AF178" s="254"/>
      <c r="AG178" s="255"/>
      <c r="AH178" s="256" t="str">
        <f>IF(R178="","",IFERROR(INDEX(参加者名簿!$F$12:$F$111,MATCH(R178,参加者名簿!$C$12:$C$111,0))&amp;"　"&amp;INDEX(参加者名簿!$H$12:$H$111,MATCH(R178,参加者名簿!$C$12:$C$111,0)),IFERROR(INDEX(他団体選手登録票!$F$12:$F$31,MATCH(R178,他団体選手登録票!$C$12:$C$31,0))&amp;"　"&amp;INDEX(他団体選手登録票!$H$12:$H$31,MATCH(R178,他団体選手登録票!$C$12:$C$31,0)),"ERROR!!")))</f>
        <v/>
      </c>
      <c r="AI178" s="254"/>
      <c r="AJ178" s="254"/>
      <c r="AK178" s="255"/>
      <c r="AL178" s="93">
        <v>1</v>
      </c>
      <c r="AM178" s="253" t="str">
        <f>IFERROR(IF(COUNTIF(参加者名簿!$C$12:$C$111,F178),参加申込書本紙!$G$15,INDEX(他団体選手登録票!$J$12:$J$31,MATCH(F178,他団体選手登録票!$C$12:$C$31,0))),"")</f>
        <v/>
      </c>
      <c r="AN178" s="254"/>
      <c r="AO178" s="255"/>
      <c r="AP178" s="93">
        <v>2</v>
      </c>
      <c r="AQ178" s="253" t="str">
        <f>IFERROR(IF(COUNTIF(参加者名簿!$C$12:$C$111,J178),参加申込書本紙!$G$15,INDEX(他団体選手登録票!$J$12:$J$31,MATCH(J178,他団体選手登録票!$C$12:$C$31,0))),"")</f>
        <v/>
      </c>
      <c r="AR178" s="254"/>
      <c r="AS178" s="255"/>
      <c r="AT178" s="93">
        <v>3</v>
      </c>
      <c r="AU178" s="253" t="str">
        <f>IFERROR(IF(COUNTIF(参加者名簿!$C$12:$C$111,N178),参加申込書本紙!$G$15,INDEX(他団体選手登録票!$J$12:$J$31,MATCH(N178,他団体選手登録票!$C$12:$C$31,0))),"")</f>
        <v/>
      </c>
      <c r="AV178" s="254"/>
      <c r="AW178" s="255"/>
      <c r="AX178" s="93">
        <v>4</v>
      </c>
      <c r="AY178" s="253" t="str">
        <f>IFERROR(IF(COUNTIF(参加者名簿!$C$12:$C$111,R178),参加申込書本紙!$G$15,INDEX(他団体選手登録票!$J$12:$J$31,MATCH(R178,他団体選手登録票!$C$12:$C$31,0))),"")</f>
        <v/>
      </c>
      <c r="AZ178" s="254"/>
      <c r="BA178" s="255"/>
      <c r="BB178" s="7"/>
      <c r="BC178" s="94" t="str">
        <f>IF(BB178="免除",0,IF(BB178="相手方",0,IF(BB178="当方",COUNT(F178:U178),IF(BB178="個々",COUNTIF(AL178:BA178,参加申込書本紙!$G$15),""))))</f>
        <v/>
      </c>
      <c r="BD178" s="95"/>
      <c r="BE178" s="96"/>
      <c r="BF178" s="97"/>
      <c r="BG178" s="8"/>
    </row>
    <row r="179" spans="1:59" ht="21.65" customHeight="1" thickBot="1">
      <c r="A179" s="1"/>
      <c r="B179" s="89">
        <v>159</v>
      </c>
      <c r="C179" s="140"/>
      <c r="D179" s="6"/>
      <c r="E179" s="130"/>
      <c r="F179" s="297"/>
      <c r="G179" s="298"/>
      <c r="H179" s="298"/>
      <c r="I179" s="299"/>
      <c r="J179" s="260"/>
      <c r="K179" s="258"/>
      <c r="L179" s="258"/>
      <c r="M179" s="259"/>
      <c r="N179" s="260"/>
      <c r="O179" s="258"/>
      <c r="P179" s="258"/>
      <c r="Q179" s="259"/>
      <c r="R179" s="260"/>
      <c r="S179" s="258"/>
      <c r="T179" s="258"/>
      <c r="U179" s="261"/>
      <c r="V179" s="256" t="str">
        <f>IF(F179="","",IFERROR(INDEX(参加者名簿!$F$12:$F$111,MATCH(F179,参加者名簿!$C$12:$C$111,0))&amp;"　"&amp;INDEX(参加者名簿!$H$12:$H$111,MATCH(F179,参加者名簿!$C$12:$C$111,0)),IFERROR(INDEX(他団体選手登録票!$F$12:$F$31,MATCH(F179,他団体選手登録票!$C$12:$C$31,0))&amp;"　"&amp;INDEX(他団体選手登録票!$H$12:$H$31,MATCH(F179,他団体選手登録票!$C$12:$C$31,0)),"ERROR!!")))</f>
        <v/>
      </c>
      <c r="W179" s="254"/>
      <c r="X179" s="254"/>
      <c r="Y179" s="255"/>
      <c r="Z179" s="256" t="str">
        <f>IF(J179="","",IFERROR(INDEX(参加者名簿!$F$12:$F$111,MATCH(J179,参加者名簿!$C$12:$C$111,0))&amp;"　"&amp;INDEX(参加者名簿!$H$12:$H$111,MATCH(J179,参加者名簿!$C$12:$C$111,0)),IFERROR(INDEX(他団体選手登録票!$F$12:$F$31,MATCH(J179,他団体選手登録票!$C$12:$C$31,0))&amp;"　"&amp;INDEX(他団体選手登録票!$H$12:$H$31,MATCH(J179,他団体選手登録票!$C$12:$C$31,0)),"ERROR!!")))</f>
        <v/>
      </c>
      <c r="AA179" s="254"/>
      <c r="AB179" s="254"/>
      <c r="AC179" s="255"/>
      <c r="AD179" s="256" t="str">
        <f>IF(N179="","",IFERROR(INDEX(参加者名簿!$F$12:$F$111,MATCH(N179,参加者名簿!$C$12:$C$111,0))&amp;"　"&amp;INDEX(参加者名簿!$H$12:$H$111,MATCH(N179,参加者名簿!$C$12:$C$111,0)),IFERROR(INDEX(他団体選手登録票!$F$12:$F$31,MATCH(N179,他団体選手登録票!$C$12:$C$31,0))&amp;"　"&amp;INDEX(他団体選手登録票!$H$12:$H$31,MATCH(N179,他団体選手登録票!$C$12:$C$31,0)),"ERROR!!")))</f>
        <v/>
      </c>
      <c r="AE179" s="254"/>
      <c r="AF179" s="254"/>
      <c r="AG179" s="255"/>
      <c r="AH179" s="256" t="str">
        <f>IF(R179="","",IFERROR(INDEX(参加者名簿!$F$12:$F$111,MATCH(R179,参加者名簿!$C$12:$C$111,0))&amp;"　"&amp;INDEX(参加者名簿!$H$12:$H$111,MATCH(R179,参加者名簿!$C$12:$C$111,0)),IFERROR(INDEX(他団体選手登録票!$F$12:$F$31,MATCH(R179,他団体選手登録票!$C$12:$C$31,0))&amp;"　"&amp;INDEX(他団体選手登録票!$H$12:$H$31,MATCH(R179,他団体選手登録票!$C$12:$C$31,0)),"ERROR!!")))</f>
        <v/>
      </c>
      <c r="AI179" s="254"/>
      <c r="AJ179" s="254"/>
      <c r="AK179" s="255"/>
      <c r="AL179" s="93">
        <v>1</v>
      </c>
      <c r="AM179" s="253" t="str">
        <f>IFERROR(IF(COUNTIF(参加者名簿!$C$12:$C$111,F179),参加申込書本紙!$G$15,INDEX(他団体選手登録票!$J$12:$J$31,MATCH(F179,他団体選手登録票!$C$12:$C$31,0))),"")</f>
        <v/>
      </c>
      <c r="AN179" s="254"/>
      <c r="AO179" s="255"/>
      <c r="AP179" s="93">
        <v>2</v>
      </c>
      <c r="AQ179" s="253" t="str">
        <f>IFERROR(IF(COUNTIF(参加者名簿!$C$12:$C$111,J179),参加申込書本紙!$G$15,INDEX(他団体選手登録票!$J$12:$J$31,MATCH(J179,他団体選手登録票!$C$12:$C$31,0))),"")</f>
        <v/>
      </c>
      <c r="AR179" s="254"/>
      <c r="AS179" s="255"/>
      <c r="AT179" s="93">
        <v>3</v>
      </c>
      <c r="AU179" s="253" t="str">
        <f>IFERROR(IF(COUNTIF(参加者名簿!$C$12:$C$111,N179),参加申込書本紙!$G$15,INDEX(他団体選手登録票!$J$12:$J$31,MATCH(N179,他団体選手登録票!$C$12:$C$31,0))),"")</f>
        <v/>
      </c>
      <c r="AV179" s="254"/>
      <c r="AW179" s="255"/>
      <c r="AX179" s="93">
        <v>4</v>
      </c>
      <c r="AY179" s="253" t="str">
        <f>IFERROR(IF(COUNTIF(参加者名簿!$C$12:$C$111,R179),参加申込書本紙!$G$15,INDEX(他団体選手登録票!$J$12:$J$31,MATCH(R179,他団体選手登録票!$C$12:$C$31,0))),"")</f>
        <v/>
      </c>
      <c r="AZ179" s="254"/>
      <c r="BA179" s="255"/>
      <c r="BB179" s="7"/>
      <c r="BC179" s="94" t="str">
        <f>IF(BB179="免除",0,IF(BB179="相手方",0,IF(BB179="当方",COUNT(F179:U179),IF(BB179="個々",COUNTIF(AL179:BA179,参加申込書本紙!$G$15),""))))</f>
        <v/>
      </c>
      <c r="BD179" s="95"/>
      <c r="BE179" s="96"/>
      <c r="BF179" s="97"/>
      <c r="BG179" s="8"/>
    </row>
    <row r="180" spans="1:59" ht="21.65" customHeight="1" thickBot="1">
      <c r="A180" s="1"/>
      <c r="B180" s="89">
        <v>160</v>
      </c>
      <c r="C180" s="140"/>
      <c r="D180" s="6"/>
      <c r="E180" s="130"/>
      <c r="F180" s="297"/>
      <c r="G180" s="298"/>
      <c r="H180" s="298"/>
      <c r="I180" s="299"/>
      <c r="J180" s="260"/>
      <c r="K180" s="258"/>
      <c r="L180" s="258"/>
      <c r="M180" s="259"/>
      <c r="N180" s="260"/>
      <c r="O180" s="258"/>
      <c r="P180" s="258"/>
      <c r="Q180" s="259"/>
      <c r="R180" s="260"/>
      <c r="S180" s="258"/>
      <c r="T180" s="258"/>
      <c r="U180" s="261"/>
      <c r="V180" s="256" t="str">
        <f>IF(F180="","",IFERROR(INDEX(参加者名簿!$F$12:$F$111,MATCH(F180,参加者名簿!$C$12:$C$111,0))&amp;"　"&amp;INDEX(参加者名簿!$H$12:$H$111,MATCH(F180,参加者名簿!$C$12:$C$111,0)),IFERROR(INDEX(他団体選手登録票!$F$12:$F$31,MATCH(F180,他団体選手登録票!$C$12:$C$31,0))&amp;"　"&amp;INDEX(他団体選手登録票!$H$12:$H$31,MATCH(F180,他団体選手登録票!$C$12:$C$31,0)),"ERROR!!")))</f>
        <v/>
      </c>
      <c r="W180" s="254"/>
      <c r="X180" s="254"/>
      <c r="Y180" s="255"/>
      <c r="Z180" s="256" t="str">
        <f>IF(J180="","",IFERROR(INDEX(参加者名簿!$F$12:$F$111,MATCH(J180,参加者名簿!$C$12:$C$111,0))&amp;"　"&amp;INDEX(参加者名簿!$H$12:$H$111,MATCH(J180,参加者名簿!$C$12:$C$111,0)),IFERROR(INDEX(他団体選手登録票!$F$12:$F$31,MATCH(J180,他団体選手登録票!$C$12:$C$31,0))&amp;"　"&amp;INDEX(他団体選手登録票!$H$12:$H$31,MATCH(J180,他団体選手登録票!$C$12:$C$31,0)),"ERROR!!")))</f>
        <v/>
      </c>
      <c r="AA180" s="254"/>
      <c r="AB180" s="254"/>
      <c r="AC180" s="255"/>
      <c r="AD180" s="256" t="str">
        <f>IF(N180="","",IFERROR(INDEX(参加者名簿!$F$12:$F$111,MATCH(N180,参加者名簿!$C$12:$C$111,0))&amp;"　"&amp;INDEX(参加者名簿!$H$12:$H$111,MATCH(N180,参加者名簿!$C$12:$C$111,0)),IFERROR(INDEX(他団体選手登録票!$F$12:$F$31,MATCH(N180,他団体選手登録票!$C$12:$C$31,0))&amp;"　"&amp;INDEX(他団体選手登録票!$H$12:$H$31,MATCH(N180,他団体選手登録票!$C$12:$C$31,0)),"ERROR!!")))</f>
        <v/>
      </c>
      <c r="AE180" s="254"/>
      <c r="AF180" s="254"/>
      <c r="AG180" s="255"/>
      <c r="AH180" s="256" t="str">
        <f>IF(R180="","",IFERROR(INDEX(参加者名簿!$F$12:$F$111,MATCH(R180,参加者名簿!$C$12:$C$111,0))&amp;"　"&amp;INDEX(参加者名簿!$H$12:$H$111,MATCH(R180,参加者名簿!$C$12:$C$111,0)),IFERROR(INDEX(他団体選手登録票!$F$12:$F$31,MATCH(R180,他団体選手登録票!$C$12:$C$31,0))&amp;"　"&amp;INDEX(他団体選手登録票!$H$12:$H$31,MATCH(R180,他団体選手登録票!$C$12:$C$31,0)),"ERROR!!")))</f>
        <v/>
      </c>
      <c r="AI180" s="254"/>
      <c r="AJ180" s="254"/>
      <c r="AK180" s="255"/>
      <c r="AL180" s="93">
        <v>1</v>
      </c>
      <c r="AM180" s="253" t="str">
        <f>IFERROR(IF(COUNTIF(参加者名簿!$C$12:$C$111,F180),参加申込書本紙!$G$15,INDEX(他団体選手登録票!$J$12:$J$31,MATCH(F180,他団体選手登録票!$C$12:$C$31,0))),"")</f>
        <v/>
      </c>
      <c r="AN180" s="254"/>
      <c r="AO180" s="255"/>
      <c r="AP180" s="93">
        <v>2</v>
      </c>
      <c r="AQ180" s="253" t="str">
        <f>IFERROR(IF(COUNTIF(参加者名簿!$C$12:$C$111,J180),参加申込書本紙!$G$15,INDEX(他団体選手登録票!$J$12:$J$31,MATCH(J180,他団体選手登録票!$C$12:$C$31,0))),"")</f>
        <v/>
      </c>
      <c r="AR180" s="254"/>
      <c r="AS180" s="255"/>
      <c r="AT180" s="93">
        <v>3</v>
      </c>
      <c r="AU180" s="253" t="str">
        <f>IFERROR(IF(COUNTIF(参加者名簿!$C$12:$C$111,N180),参加申込書本紙!$G$15,INDEX(他団体選手登録票!$J$12:$J$31,MATCH(N180,他団体選手登録票!$C$12:$C$31,0))),"")</f>
        <v/>
      </c>
      <c r="AV180" s="254"/>
      <c r="AW180" s="255"/>
      <c r="AX180" s="93">
        <v>4</v>
      </c>
      <c r="AY180" s="253" t="str">
        <f>IFERROR(IF(COUNTIF(参加者名簿!$C$12:$C$111,R180),参加申込書本紙!$G$15,INDEX(他団体選手登録票!$J$12:$J$31,MATCH(R180,他団体選手登録票!$C$12:$C$31,0))),"")</f>
        <v/>
      </c>
      <c r="AZ180" s="254"/>
      <c r="BA180" s="255"/>
      <c r="BB180" s="7"/>
      <c r="BC180" s="94" t="str">
        <f>IF(BB180="免除",0,IF(BB180="相手方",0,IF(BB180="当方",COUNT(F180:U180),IF(BB180="個々",COUNTIF(AL180:BA180,参加申込書本紙!$G$15),""))))</f>
        <v/>
      </c>
      <c r="BD180" s="95"/>
      <c r="BE180" s="96"/>
      <c r="BF180" s="97"/>
      <c r="BG180" s="8"/>
    </row>
    <row r="181" spans="1:59" ht="21.65" customHeight="1" thickBot="1">
      <c r="A181" s="1"/>
      <c r="B181" s="89">
        <v>161</v>
      </c>
      <c r="C181" s="140"/>
      <c r="D181" s="6"/>
      <c r="E181" s="130"/>
      <c r="F181" s="297"/>
      <c r="G181" s="298"/>
      <c r="H181" s="298"/>
      <c r="I181" s="299"/>
      <c r="J181" s="260"/>
      <c r="K181" s="258"/>
      <c r="L181" s="258"/>
      <c r="M181" s="259"/>
      <c r="N181" s="260"/>
      <c r="O181" s="258"/>
      <c r="P181" s="258"/>
      <c r="Q181" s="259"/>
      <c r="R181" s="260"/>
      <c r="S181" s="258"/>
      <c r="T181" s="258"/>
      <c r="U181" s="261"/>
      <c r="V181" s="256" t="str">
        <f>IF(F181="","",IFERROR(INDEX(参加者名簿!$F$12:$F$111,MATCH(F181,参加者名簿!$C$12:$C$111,0))&amp;"　"&amp;INDEX(参加者名簿!$H$12:$H$111,MATCH(F181,参加者名簿!$C$12:$C$111,0)),IFERROR(INDEX(他団体選手登録票!$F$12:$F$31,MATCH(F181,他団体選手登録票!$C$12:$C$31,0))&amp;"　"&amp;INDEX(他団体選手登録票!$H$12:$H$31,MATCH(F181,他団体選手登録票!$C$12:$C$31,0)),"ERROR!!")))</f>
        <v/>
      </c>
      <c r="W181" s="254"/>
      <c r="X181" s="254"/>
      <c r="Y181" s="255"/>
      <c r="Z181" s="256" t="str">
        <f>IF(J181="","",IFERROR(INDEX(参加者名簿!$F$12:$F$111,MATCH(J181,参加者名簿!$C$12:$C$111,0))&amp;"　"&amp;INDEX(参加者名簿!$H$12:$H$111,MATCH(J181,参加者名簿!$C$12:$C$111,0)),IFERROR(INDEX(他団体選手登録票!$F$12:$F$31,MATCH(J181,他団体選手登録票!$C$12:$C$31,0))&amp;"　"&amp;INDEX(他団体選手登録票!$H$12:$H$31,MATCH(J181,他団体選手登録票!$C$12:$C$31,0)),"ERROR!!")))</f>
        <v/>
      </c>
      <c r="AA181" s="254"/>
      <c r="AB181" s="254"/>
      <c r="AC181" s="255"/>
      <c r="AD181" s="256" t="str">
        <f>IF(N181="","",IFERROR(INDEX(参加者名簿!$F$12:$F$111,MATCH(N181,参加者名簿!$C$12:$C$111,0))&amp;"　"&amp;INDEX(参加者名簿!$H$12:$H$111,MATCH(N181,参加者名簿!$C$12:$C$111,0)),IFERROR(INDEX(他団体選手登録票!$F$12:$F$31,MATCH(N181,他団体選手登録票!$C$12:$C$31,0))&amp;"　"&amp;INDEX(他団体選手登録票!$H$12:$H$31,MATCH(N181,他団体選手登録票!$C$12:$C$31,0)),"ERROR!!")))</f>
        <v/>
      </c>
      <c r="AE181" s="254"/>
      <c r="AF181" s="254"/>
      <c r="AG181" s="255"/>
      <c r="AH181" s="256" t="str">
        <f>IF(R181="","",IFERROR(INDEX(参加者名簿!$F$12:$F$111,MATCH(R181,参加者名簿!$C$12:$C$111,0))&amp;"　"&amp;INDEX(参加者名簿!$H$12:$H$111,MATCH(R181,参加者名簿!$C$12:$C$111,0)),IFERROR(INDEX(他団体選手登録票!$F$12:$F$31,MATCH(R181,他団体選手登録票!$C$12:$C$31,0))&amp;"　"&amp;INDEX(他団体選手登録票!$H$12:$H$31,MATCH(R181,他団体選手登録票!$C$12:$C$31,0)),"ERROR!!")))</f>
        <v/>
      </c>
      <c r="AI181" s="254"/>
      <c r="AJ181" s="254"/>
      <c r="AK181" s="255"/>
      <c r="AL181" s="93">
        <v>1</v>
      </c>
      <c r="AM181" s="253" t="str">
        <f>IFERROR(IF(COUNTIF(参加者名簿!$C$12:$C$111,F181),参加申込書本紙!$G$15,INDEX(他団体選手登録票!$J$12:$J$31,MATCH(F181,他団体選手登録票!$C$12:$C$31,0))),"")</f>
        <v/>
      </c>
      <c r="AN181" s="254"/>
      <c r="AO181" s="255"/>
      <c r="AP181" s="93">
        <v>2</v>
      </c>
      <c r="AQ181" s="253" t="str">
        <f>IFERROR(IF(COUNTIF(参加者名簿!$C$12:$C$111,J181),参加申込書本紙!$G$15,INDEX(他団体選手登録票!$J$12:$J$31,MATCH(J181,他団体選手登録票!$C$12:$C$31,0))),"")</f>
        <v/>
      </c>
      <c r="AR181" s="254"/>
      <c r="AS181" s="255"/>
      <c r="AT181" s="93">
        <v>3</v>
      </c>
      <c r="AU181" s="253" t="str">
        <f>IFERROR(IF(COUNTIF(参加者名簿!$C$12:$C$111,N181),参加申込書本紙!$G$15,INDEX(他団体選手登録票!$J$12:$J$31,MATCH(N181,他団体選手登録票!$C$12:$C$31,0))),"")</f>
        <v/>
      </c>
      <c r="AV181" s="254"/>
      <c r="AW181" s="255"/>
      <c r="AX181" s="93">
        <v>4</v>
      </c>
      <c r="AY181" s="253" t="str">
        <f>IFERROR(IF(COUNTIF(参加者名簿!$C$12:$C$111,R181),参加申込書本紙!$G$15,INDEX(他団体選手登録票!$J$12:$J$31,MATCH(R181,他団体選手登録票!$C$12:$C$31,0))),"")</f>
        <v/>
      </c>
      <c r="AZ181" s="254"/>
      <c r="BA181" s="255"/>
      <c r="BB181" s="7"/>
      <c r="BC181" s="94" t="str">
        <f>IF(BB181="免除",0,IF(BB181="相手方",0,IF(BB181="当方",COUNT(F181:U181),IF(BB181="個々",COUNTIF(AL181:BA181,参加申込書本紙!$G$15),""))))</f>
        <v/>
      </c>
      <c r="BD181" s="95"/>
      <c r="BE181" s="96"/>
      <c r="BF181" s="97"/>
      <c r="BG181" s="8"/>
    </row>
    <row r="182" spans="1:59" ht="21.65" customHeight="1" thickBot="1">
      <c r="A182" s="1"/>
      <c r="B182" s="89">
        <v>162</v>
      </c>
      <c r="C182" s="140"/>
      <c r="D182" s="6"/>
      <c r="E182" s="130"/>
      <c r="F182" s="297"/>
      <c r="G182" s="298"/>
      <c r="H182" s="298"/>
      <c r="I182" s="299"/>
      <c r="J182" s="260"/>
      <c r="K182" s="258"/>
      <c r="L182" s="258"/>
      <c r="M182" s="259"/>
      <c r="N182" s="260"/>
      <c r="O182" s="258"/>
      <c r="P182" s="258"/>
      <c r="Q182" s="259"/>
      <c r="R182" s="260"/>
      <c r="S182" s="258"/>
      <c r="T182" s="258"/>
      <c r="U182" s="261"/>
      <c r="V182" s="256" t="str">
        <f>IF(F182="","",IFERROR(INDEX(参加者名簿!$F$12:$F$111,MATCH(F182,参加者名簿!$C$12:$C$111,0))&amp;"　"&amp;INDEX(参加者名簿!$H$12:$H$111,MATCH(F182,参加者名簿!$C$12:$C$111,0)),IFERROR(INDEX(他団体選手登録票!$F$12:$F$31,MATCH(F182,他団体選手登録票!$C$12:$C$31,0))&amp;"　"&amp;INDEX(他団体選手登録票!$H$12:$H$31,MATCH(F182,他団体選手登録票!$C$12:$C$31,0)),"ERROR!!")))</f>
        <v/>
      </c>
      <c r="W182" s="254"/>
      <c r="X182" s="254"/>
      <c r="Y182" s="255"/>
      <c r="Z182" s="256" t="str">
        <f>IF(J182="","",IFERROR(INDEX(参加者名簿!$F$12:$F$111,MATCH(J182,参加者名簿!$C$12:$C$111,0))&amp;"　"&amp;INDEX(参加者名簿!$H$12:$H$111,MATCH(J182,参加者名簿!$C$12:$C$111,0)),IFERROR(INDEX(他団体選手登録票!$F$12:$F$31,MATCH(J182,他団体選手登録票!$C$12:$C$31,0))&amp;"　"&amp;INDEX(他団体選手登録票!$H$12:$H$31,MATCH(J182,他団体選手登録票!$C$12:$C$31,0)),"ERROR!!")))</f>
        <v/>
      </c>
      <c r="AA182" s="254"/>
      <c r="AB182" s="254"/>
      <c r="AC182" s="255"/>
      <c r="AD182" s="256" t="str">
        <f>IF(N182="","",IFERROR(INDEX(参加者名簿!$F$12:$F$111,MATCH(N182,参加者名簿!$C$12:$C$111,0))&amp;"　"&amp;INDEX(参加者名簿!$H$12:$H$111,MATCH(N182,参加者名簿!$C$12:$C$111,0)),IFERROR(INDEX(他団体選手登録票!$F$12:$F$31,MATCH(N182,他団体選手登録票!$C$12:$C$31,0))&amp;"　"&amp;INDEX(他団体選手登録票!$H$12:$H$31,MATCH(N182,他団体選手登録票!$C$12:$C$31,0)),"ERROR!!")))</f>
        <v/>
      </c>
      <c r="AE182" s="254"/>
      <c r="AF182" s="254"/>
      <c r="AG182" s="255"/>
      <c r="AH182" s="256" t="str">
        <f>IF(R182="","",IFERROR(INDEX(参加者名簿!$F$12:$F$111,MATCH(R182,参加者名簿!$C$12:$C$111,0))&amp;"　"&amp;INDEX(参加者名簿!$H$12:$H$111,MATCH(R182,参加者名簿!$C$12:$C$111,0)),IFERROR(INDEX(他団体選手登録票!$F$12:$F$31,MATCH(R182,他団体選手登録票!$C$12:$C$31,0))&amp;"　"&amp;INDEX(他団体選手登録票!$H$12:$H$31,MATCH(R182,他団体選手登録票!$C$12:$C$31,0)),"ERROR!!")))</f>
        <v/>
      </c>
      <c r="AI182" s="254"/>
      <c r="AJ182" s="254"/>
      <c r="AK182" s="255"/>
      <c r="AL182" s="93">
        <v>1</v>
      </c>
      <c r="AM182" s="253" t="str">
        <f>IFERROR(IF(COUNTIF(参加者名簿!$C$12:$C$111,F182),参加申込書本紙!$G$15,INDEX(他団体選手登録票!$J$12:$J$31,MATCH(F182,他団体選手登録票!$C$12:$C$31,0))),"")</f>
        <v/>
      </c>
      <c r="AN182" s="254"/>
      <c r="AO182" s="255"/>
      <c r="AP182" s="93">
        <v>2</v>
      </c>
      <c r="AQ182" s="253" t="str">
        <f>IFERROR(IF(COUNTIF(参加者名簿!$C$12:$C$111,J182),参加申込書本紙!$G$15,INDEX(他団体選手登録票!$J$12:$J$31,MATCH(J182,他団体選手登録票!$C$12:$C$31,0))),"")</f>
        <v/>
      </c>
      <c r="AR182" s="254"/>
      <c r="AS182" s="255"/>
      <c r="AT182" s="93">
        <v>3</v>
      </c>
      <c r="AU182" s="253" t="str">
        <f>IFERROR(IF(COUNTIF(参加者名簿!$C$12:$C$111,N182),参加申込書本紙!$G$15,INDEX(他団体選手登録票!$J$12:$J$31,MATCH(N182,他団体選手登録票!$C$12:$C$31,0))),"")</f>
        <v/>
      </c>
      <c r="AV182" s="254"/>
      <c r="AW182" s="255"/>
      <c r="AX182" s="93">
        <v>4</v>
      </c>
      <c r="AY182" s="253" t="str">
        <f>IFERROR(IF(COUNTIF(参加者名簿!$C$12:$C$111,R182),参加申込書本紙!$G$15,INDEX(他団体選手登録票!$J$12:$J$31,MATCH(R182,他団体選手登録票!$C$12:$C$31,0))),"")</f>
        <v/>
      </c>
      <c r="AZ182" s="254"/>
      <c r="BA182" s="255"/>
      <c r="BB182" s="7"/>
      <c r="BC182" s="94" t="str">
        <f>IF(BB182="免除",0,IF(BB182="相手方",0,IF(BB182="当方",COUNT(F182:U182),IF(BB182="個々",COUNTIF(AL182:BA182,参加申込書本紙!$G$15),""))))</f>
        <v/>
      </c>
      <c r="BD182" s="95"/>
      <c r="BE182" s="96"/>
      <c r="BF182" s="97"/>
      <c r="BG182" s="8"/>
    </row>
    <row r="183" spans="1:59" ht="21.65" customHeight="1" thickBot="1">
      <c r="A183" s="1"/>
      <c r="B183" s="89">
        <v>163</v>
      </c>
      <c r="C183" s="140"/>
      <c r="D183" s="6"/>
      <c r="E183" s="130"/>
      <c r="F183" s="297"/>
      <c r="G183" s="298"/>
      <c r="H183" s="298"/>
      <c r="I183" s="299"/>
      <c r="J183" s="260"/>
      <c r="K183" s="258"/>
      <c r="L183" s="258"/>
      <c r="M183" s="259"/>
      <c r="N183" s="260"/>
      <c r="O183" s="258"/>
      <c r="P183" s="258"/>
      <c r="Q183" s="259"/>
      <c r="R183" s="260"/>
      <c r="S183" s="258"/>
      <c r="T183" s="258"/>
      <c r="U183" s="261"/>
      <c r="V183" s="256" t="str">
        <f>IF(F183="","",IFERROR(INDEX(参加者名簿!$F$12:$F$111,MATCH(F183,参加者名簿!$C$12:$C$111,0))&amp;"　"&amp;INDEX(参加者名簿!$H$12:$H$111,MATCH(F183,参加者名簿!$C$12:$C$111,0)),IFERROR(INDEX(他団体選手登録票!$F$12:$F$31,MATCH(F183,他団体選手登録票!$C$12:$C$31,0))&amp;"　"&amp;INDEX(他団体選手登録票!$H$12:$H$31,MATCH(F183,他団体選手登録票!$C$12:$C$31,0)),"ERROR!!")))</f>
        <v/>
      </c>
      <c r="W183" s="254"/>
      <c r="X183" s="254"/>
      <c r="Y183" s="255"/>
      <c r="Z183" s="256" t="str">
        <f>IF(J183="","",IFERROR(INDEX(参加者名簿!$F$12:$F$111,MATCH(J183,参加者名簿!$C$12:$C$111,0))&amp;"　"&amp;INDEX(参加者名簿!$H$12:$H$111,MATCH(J183,参加者名簿!$C$12:$C$111,0)),IFERROR(INDEX(他団体選手登録票!$F$12:$F$31,MATCH(J183,他団体選手登録票!$C$12:$C$31,0))&amp;"　"&amp;INDEX(他団体選手登録票!$H$12:$H$31,MATCH(J183,他団体選手登録票!$C$12:$C$31,0)),"ERROR!!")))</f>
        <v/>
      </c>
      <c r="AA183" s="254"/>
      <c r="AB183" s="254"/>
      <c r="AC183" s="255"/>
      <c r="AD183" s="256" t="str">
        <f>IF(N183="","",IFERROR(INDEX(参加者名簿!$F$12:$F$111,MATCH(N183,参加者名簿!$C$12:$C$111,0))&amp;"　"&amp;INDEX(参加者名簿!$H$12:$H$111,MATCH(N183,参加者名簿!$C$12:$C$111,0)),IFERROR(INDEX(他団体選手登録票!$F$12:$F$31,MATCH(N183,他団体選手登録票!$C$12:$C$31,0))&amp;"　"&amp;INDEX(他団体選手登録票!$H$12:$H$31,MATCH(N183,他団体選手登録票!$C$12:$C$31,0)),"ERROR!!")))</f>
        <v/>
      </c>
      <c r="AE183" s="254"/>
      <c r="AF183" s="254"/>
      <c r="AG183" s="255"/>
      <c r="AH183" s="256" t="str">
        <f>IF(R183="","",IFERROR(INDEX(参加者名簿!$F$12:$F$111,MATCH(R183,参加者名簿!$C$12:$C$111,0))&amp;"　"&amp;INDEX(参加者名簿!$H$12:$H$111,MATCH(R183,参加者名簿!$C$12:$C$111,0)),IFERROR(INDEX(他団体選手登録票!$F$12:$F$31,MATCH(R183,他団体選手登録票!$C$12:$C$31,0))&amp;"　"&amp;INDEX(他団体選手登録票!$H$12:$H$31,MATCH(R183,他団体選手登録票!$C$12:$C$31,0)),"ERROR!!")))</f>
        <v/>
      </c>
      <c r="AI183" s="254"/>
      <c r="AJ183" s="254"/>
      <c r="AK183" s="255"/>
      <c r="AL183" s="93">
        <v>1</v>
      </c>
      <c r="AM183" s="253" t="str">
        <f>IFERROR(IF(COUNTIF(参加者名簿!$C$12:$C$111,F183),参加申込書本紙!$G$15,INDEX(他団体選手登録票!$J$12:$J$31,MATCH(F183,他団体選手登録票!$C$12:$C$31,0))),"")</f>
        <v/>
      </c>
      <c r="AN183" s="254"/>
      <c r="AO183" s="255"/>
      <c r="AP183" s="93">
        <v>2</v>
      </c>
      <c r="AQ183" s="253" t="str">
        <f>IFERROR(IF(COUNTIF(参加者名簿!$C$12:$C$111,J183),参加申込書本紙!$G$15,INDEX(他団体選手登録票!$J$12:$J$31,MATCH(J183,他団体選手登録票!$C$12:$C$31,0))),"")</f>
        <v/>
      </c>
      <c r="AR183" s="254"/>
      <c r="AS183" s="255"/>
      <c r="AT183" s="93">
        <v>3</v>
      </c>
      <c r="AU183" s="253" t="str">
        <f>IFERROR(IF(COUNTIF(参加者名簿!$C$12:$C$111,N183),参加申込書本紙!$G$15,INDEX(他団体選手登録票!$J$12:$J$31,MATCH(N183,他団体選手登録票!$C$12:$C$31,0))),"")</f>
        <v/>
      </c>
      <c r="AV183" s="254"/>
      <c r="AW183" s="255"/>
      <c r="AX183" s="93">
        <v>4</v>
      </c>
      <c r="AY183" s="253" t="str">
        <f>IFERROR(IF(COUNTIF(参加者名簿!$C$12:$C$111,R183),参加申込書本紙!$G$15,INDEX(他団体選手登録票!$J$12:$J$31,MATCH(R183,他団体選手登録票!$C$12:$C$31,0))),"")</f>
        <v/>
      </c>
      <c r="AZ183" s="254"/>
      <c r="BA183" s="255"/>
      <c r="BB183" s="7"/>
      <c r="BC183" s="94" t="str">
        <f>IF(BB183="免除",0,IF(BB183="相手方",0,IF(BB183="当方",COUNT(F183:U183),IF(BB183="個々",COUNTIF(AL183:BA183,参加申込書本紙!$G$15),""))))</f>
        <v/>
      </c>
      <c r="BD183" s="95"/>
      <c r="BE183" s="96"/>
      <c r="BF183" s="97"/>
      <c r="BG183" s="8"/>
    </row>
    <row r="184" spans="1:59" ht="21.65" customHeight="1" thickBot="1">
      <c r="A184" s="1"/>
      <c r="B184" s="89">
        <v>164</v>
      </c>
      <c r="C184" s="140"/>
      <c r="D184" s="6"/>
      <c r="E184" s="130"/>
      <c r="F184" s="297"/>
      <c r="G184" s="298"/>
      <c r="H184" s="298"/>
      <c r="I184" s="299"/>
      <c r="J184" s="260"/>
      <c r="K184" s="258"/>
      <c r="L184" s="258"/>
      <c r="M184" s="259"/>
      <c r="N184" s="260"/>
      <c r="O184" s="258"/>
      <c r="P184" s="258"/>
      <c r="Q184" s="259"/>
      <c r="R184" s="260"/>
      <c r="S184" s="258"/>
      <c r="T184" s="258"/>
      <c r="U184" s="261"/>
      <c r="V184" s="256" t="str">
        <f>IF(F184="","",IFERROR(INDEX(参加者名簿!$F$12:$F$111,MATCH(F184,参加者名簿!$C$12:$C$111,0))&amp;"　"&amp;INDEX(参加者名簿!$H$12:$H$111,MATCH(F184,参加者名簿!$C$12:$C$111,0)),IFERROR(INDEX(他団体選手登録票!$F$12:$F$31,MATCH(F184,他団体選手登録票!$C$12:$C$31,0))&amp;"　"&amp;INDEX(他団体選手登録票!$H$12:$H$31,MATCH(F184,他団体選手登録票!$C$12:$C$31,0)),"ERROR!!")))</f>
        <v/>
      </c>
      <c r="W184" s="254"/>
      <c r="X184" s="254"/>
      <c r="Y184" s="255"/>
      <c r="Z184" s="256" t="str">
        <f>IF(J184="","",IFERROR(INDEX(参加者名簿!$F$12:$F$111,MATCH(J184,参加者名簿!$C$12:$C$111,0))&amp;"　"&amp;INDEX(参加者名簿!$H$12:$H$111,MATCH(J184,参加者名簿!$C$12:$C$111,0)),IFERROR(INDEX(他団体選手登録票!$F$12:$F$31,MATCH(J184,他団体選手登録票!$C$12:$C$31,0))&amp;"　"&amp;INDEX(他団体選手登録票!$H$12:$H$31,MATCH(J184,他団体選手登録票!$C$12:$C$31,0)),"ERROR!!")))</f>
        <v/>
      </c>
      <c r="AA184" s="254"/>
      <c r="AB184" s="254"/>
      <c r="AC184" s="255"/>
      <c r="AD184" s="256" t="str">
        <f>IF(N184="","",IFERROR(INDEX(参加者名簿!$F$12:$F$111,MATCH(N184,参加者名簿!$C$12:$C$111,0))&amp;"　"&amp;INDEX(参加者名簿!$H$12:$H$111,MATCH(N184,参加者名簿!$C$12:$C$111,0)),IFERROR(INDEX(他団体選手登録票!$F$12:$F$31,MATCH(N184,他団体選手登録票!$C$12:$C$31,0))&amp;"　"&amp;INDEX(他団体選手登録票!$H$12:$H$31,MATCH(N184,他団体選手登録票!$C$12:$C$31,0)),"ERROR!!")))</f>
        <v/>
      </c>
      <c r="AE184" s="254"/>
      <c r="AF184" s="254"/>
      <c r="AG184" s="255"/>
      <c r="AH184" s="256" t="str">
        <f>IF(R184="","",IFERROR(INDEX(参加者名簿!$F$12:$F$111,MATCH(R184,参加者名簿!$C$12:$C$111,0))&amp;"　"&amp;INDEX(参加者名簿!$H$12:$H$111,MATCH(R184,参加者名簿!$C$12:$C$111,0)),IFERROR(INDEX(他団体選手登録票!$F$12:$F$31,MATCH(R184,他団体選手登録票!$C$12:$C$31,0))&amp;"　"&amp;INDEX(他団体選手登録票!$H$12:$H$31,MATCH(R184,他団体選手登録票!$C$12:$C$31,0)),"ERROR!!")))</f>
        <v/>
      </c>
      <c r="AI184" s="254"/>
      <c r="AJ184" s="254"/>
      <c r="AK184" s="255"/>
      <c r="AL184" s="93">
        <v>1</v>
      </c>
      <c r="AM184" s="253" t="str">
        <f>IFERROR(IF(COUNTIF(参加者名簿!$C$12:$C$111,F184),参加申込書本紙!$G$15,INDEX(他団体選手登録票!$J$12:$J$31,MATCH(F184,他団体選手登録票!$C$12:$C$31,0))),"")</f>
        <v/>
      </c>
      <c r="AN184" s="254"/>
      <c r="AO184" s="255"/>
      <c r="AP184" s="93">
        <v>2</v>
      </c>
      <c r="AQ184" s="253" t="str">
        <f>IFERROR(IF(COUNTIF(参加者名簿!$C$12:$C$111,J184),参加申込書本紙!$G$15,INDEX(他団体選手登録票!$J$12:$J$31,MATCH(J184,他団体選手登録票!$C$12:$C$31,0))),"")</f>
        <v/>
      </c>
      <c r="AR184" s="254"/>
      <c r="AS184" s="255"/>
      <c r="AT184" s="93">
        <v>3</v>
      </c>
      <c r="AU184" s="253" t="str">
        <f>IFERROR(IF(COUNTIF(参加者名簿!$C$12:$C$111,N184),参加申込書本紙!$G$15,INDEX(他団体選手登録票!$J$12:$J$31,MATCH(N184,他団体選手登録票!$C$12:$C$31,0))),"")</f>
        <v/>
      </c>
      <c r="AV184" s="254"/>
      <c r="AW184" s="255"/>
      <c r="AX184" s="93">
        <v>4</v>
      </c>
      <c r="AY184" s="253" t="str">
        <f>IFERROR(IF(COUNTIF(参加者名簿!$C$12:$C$111,R184),参加申込書本紙!$G$15,INDEX(他団体選手登録票!$J$12:$J$31,MATCH(R184,他団体選手登録票!$C$12:$C$31,0))),"")</f>
        <v/>
      </c>
      <c r="AZ184" s="254"/>
      <c r="BA184" s="255"/>
      <c r="BB184" s="7"/>
      <c r="BC184" s="94" t="str">
        <f>IF(BB184="免除",0,IF(BB184="相手方",0,IF(BB184="当方",COUNT(F184:U184),IF(BB184="個々",COUNTIF(AL184:BA184,参加申込書本紙!$G$15),""))))</f>
        <v/>
      </c>
      <c r="BD184" s="95"/>
      <c r="BE184" s="96"/>
      <c r="BF184" s="97"/>
      <c r="BG184" s="8"/>
    </row>
    <row r="185" spans="1:59" ht="21.65" customHeight="1" thickBot="1">
      <c r="A185" s="1"/>
      <c r="B185" s="89">
        <v>165</v>
      </c>
      <c r="C185" s="140"/>
      <c r="D185" s="6"/>
      <c r="E185" s="130"/>
      <c r="F185" s="297"/>
      <c r="G185" s="298"/>
      <c r="H185" s="298"/>
      <c r="I185" s="299"/>
      <c r="J185" s="260"/>
      <c r="K185" s="258"/>
      <c r="L185" s="258"/>
      <c r="M185" s="259"/>
      <c r="N185" s="260"/>
      <c r="O185" s="258"/>
      <c r="P185" s="258"/>
      <c r="Q185" s="259"/>
      <c r="R185" s="260"/>
      <c r="S185" s="258"/>
      <c r="T185" s="258"/>
      <c r="U185" s="261"/>
      <c r="V185" s="256" t="str">
        <f>IF(F185="","",IFERROR(INDEX(参加者名簿!$F$12:$F$111,MATCH(F185,参加者名簿!$C$12:$C$111,0))&amp;"　"&amp;INDEX(参加者名簿!$H$12:$H$111,MATCH(F185,参加者名簿!$C$12:$C$111,0)),IFERROR(INDEX(他団体選手登録票!$F$12:$F$31,MATCH(F185,他団体選手登録票!$C$12:$C$31,0))&amp;"　"&amp;INDEX(他団体選手登録票!$H$12:$H$31,MATCH(F185,他団体選手登録票!$C$12:$C$31,0)),"ERROR!!")))</f>
        <v/>
      </c>
      <c r="W185" s="254"/>
      <c r="X185" s="254"/>
      <c r="Y185" s="255"/>
      <c r="Z185" s="256" t="str">
        <f>IF(J185="","",IFERROR(INDEX(参加者名簿!$F$12:$F$111,MATCH(J185,参加者名簿!$C$12:$C$111,0))&amp;"　"&amp;INDEX(参加者名簿!$H$12:$H$111,MATCH(J185,参加者名簿!$C$12:$C$111,0)),IFERROR(INDEX(他団体選手登録票!$F$12:$F$31,MATCH(J185,他団体選手登録票!$C$12:$C$31,0))&amp;"　"&amp;INDEX(他団体選手登録票!$H$12:$H$31,MATCH(J185,他団体選手登録票!$C$12:$C$31,0)),"ERROR!!")))</f>
        <v/>
      </c>
      <c r="AA185" s="254"/>
      <c r="AB185" s="254"/>
      <c r="AC185" s="255"/>
      <c r="AD185" s="256" t="str">
        <f>IF(N185="","",IFERROR(INDEX(参加者名簿!$F$12:$F$111,MATCH(N185,参加者名簿!$C$12:$C$111,0))&amp;"　"&amp;INDEX(参加者名簿!$H$12:$H$111,MATCH(N185,参加者名簿!$C$12:$C$111,0)),IFERROR(INDEX(他団体選手登録票!$F$12:$F$31,MATCH(N185,他団体選手登録票!$C$12:$C$31,0))&amp;"　"&amp;INDEX(他団体選手登録票!$H$12:$H$31,MATCH(N185,他団体選手登録票!$C$12:$C$31,0)),"ERROR!!")))</f>
        <v/>
      </c>
      <c r="AE185" s="254"/>
      <c r="AF185" s="254"/>
      <c r="AG185" s="255"/>
      <c r="AH185" s="256" t="str">
        <f>IF(R185="","",IFERROR(INDEX(参加者名簿!$F$12:$F$111,MATCH(R185,参加者名簿!$C$12:$C$111,0))&amp;"　"&amp;INDEX(参加者名簿!$H$12:$H$111,MATCH(R185,参加者名簿!$C$12:$C$111,0)),IFERROR(INDEX(他団体選手登録票!$F$12:$F$31,MATCH(R185,他団体選手登録票!$C$12:$C$31,0))&amp;"　"&amp;INDEX(他団体選手登録票!$H$12:$H$31,MATCH(R185,他団体選手登録票!$C$12:$C$31,0)),"ERROR!!")))</f>
        <v/>
      </c>
      <c r="AI185" s="254"/>
      <c r="AJ185" s="254"/>
      <c r="AK185" s="255"/>
      <c r="AL185" s="93">
        <v>1</v>
      </c>
      <c r="AM185" s="253" t="str">
        <f>IFERROR(IF(COUNTIF(参加者名簿!$C$12:$C$111,F185),参加申込書本紙!$G$15,INDEX(他団体選手登録票!$J$12:$J$31,MATCH(F185,他団体選手登録票!$C$12:$C$31,0))),"")</f>
        <v/>
      </c>
      <c r="AN185" s="254"/>
      <c r="AO185" s="255"/>
      <c r="AP185" s="93">
        <v>2</v>
      </c>
      <c r="AQ185" s="253" t="str">
        <f>IFERROR(IF(COUNTIF(参加者名簿!$C$12:$C$111,J185),参加申込書本紙!$G$15,INDEX(他団体選手登録票!$J$12:$J$31,MATCH(J185,他団体選手登録票!$C$12:$C$31,0))),"")</f>
        <v/>
      </c>
      <c r="AR185" s="254"/>
      <c r="AS185" s="255"/>
      <c r="AT185" s="93">
        <v>3</v>
      </c>
      <c r="AU185" s="253" t="str">
        <f>IFERROR(IF(COUNTIF(参加者名簿!$C$12:$C$111,N185),参加申込書本紙!$G$15,INDEX(他団体選手登録票!$J$12:$J$31,MATCH(N185,他団体選手登録票!$C$12:$C$31,0))),"")</f>
        <v/>
      </c>
      <c r="AV185" s="254"/>
      <c r="AW185" s="255"/>
      <c r="AX185" s="93">
        <v>4</v>
      </c>
      <c r="AY185" s="253" t="str">
        <f>IFERROR(IF(COUNTIF(参加者名簿!$C$12:$C$111,R185),参加申込書本紙!$G$15,INDEX(他団体選手登録票!$J$12:$J$31,MATCH(R185,他団体選手登録票!$C$12:$C$31,0))),"")</f>
        <v/>
      </c>
      <c r="AZ185" s="254"/>
      <c r="BA185" s="255"/>
      <c r="BB185" s="7"/>
      <c r="BC185" s="94" t="str">
        <f>IF(BB185="免除",0,IF(BB185="相手方",0,IF(BB185="当方",COUNT(F185:U185),IF(BB185="個々",COUNTIF(AL185:BA185,参加申込書本紙!$G$15),""))))</f>
        <v/>
      </c>
      <c r="BD185" s="95"/>
      <c r="BE185" s="96"/>
      <c r="BF185" s="97"/>
      <c r="BG185" s="8"/>
    </row>
    <row r="186" spans="1:59" ht="21.65" customHeight="1" thickBot="1">
      <c r="A186" s="1"/>
      <c r="B186" s="89">
        <v>166</v>
      </c>
      <c r="C186" s="140"/>
      <c r="D186" s="6"/>
      <c r="E186" s="130"/>
      <c r="F186" s="297"/>
      <c r="G186" s="298"/>
      <c r="H186" s="298"/>
      <c r="I186" s="299"/>
      <c r="J186" s="260"/>
      <c r="K186" s="258"/>
      <c r="L186" s="258"/>
      <c r="M186" s="259"/>
      <c r="N186" s="260"/>
      <c r="O186" s="258"/>
      <c r="P186" s="258"/>
      <c r="Q186" s="259"/>
      <c r="R186" s="260"/>
      <c r="S186" s="258"/>
      <c r="T186" s="258"/>
      <c r="U186" s="261"/>
      <c r="V186" s="256" t="str">
        <f>IF(F186="","",IFERROR(INDEX(参加者名簿!$F$12:$F$111,MATCH(F186,参加者名簿!$C$12:$C$111,0))&amp;"　"&amp;INDEX(参加者名簿!$H$12:$H$111,MATCH(F186,参加者名簿!$C$12:$C$111,0)),IFERROR(INDEX(他団体選手登録票!$F$12:$F$31,MATCH(F186,他団体選手登録票!$C$12:$C$31,0))&amp;"　"&amp;INDEX(他団体選手登録票!$H$12:$H$31,MATCH(F186,他団体選手登録票!$C$12:$C$31,0)),"ERROR!!")))</f>
        <v/>
      </c>
      <c r="W186" s="254"/>
      <c r="X186" s="254"/>
      <c r="Y186" s="255"/>
      <c r="Z186" s="256" t="str">
        <f>IF(J186="","",IFERROR(INDEX(参加者名簿!$F$12:$F$111,MATCH(J186,参加者名簿!$C$12:$C$111,0))&amp;"　"&amp;INDEX(参加者名簿!$H$12:$H$111,MATCH(J186,参加者名簿!$C$12:$C$111,0)),IFERROR(INDEX(他団体選手登録票!$F$12:$F$31,MATCH(J186,他団体選手登録票!$C$12:$C$31,0))&amp;"　"&amp;INDEX(他団体選手登録票!$H$12:$H$31,MATCH(J186,他団体選手登録票!$C$12:$C$31,0)),"ERROR!!")))</f>
        <v/>
      </c>
      <c r="AA186" s="254"/>
      <c r="AB186" s="254"/>
      <c r="AC186" s="255"/>
      <c r="AD186" s="256" t="str">
        <f>IF(N186="","",IFERROR(INDEX(参加者名簿!$F$12:$F$111,MATCH(N186,参加者名簿!$C$12:$C$111,0))&amp;"　"&amp;INDEX(参加者名簿!$H$12:$H$111,MATCH(N186,参加者名簿!$C$12:$C$111,0)),IFERROR(INDEX(他団体選手登録票!$F$12:$F$31,MATCH(N186,他団体選手登録票!$C$12:$C$31,0))&amp;"　"&amp;INDEX(他団体選手登録票!$H$12:$H$31,MATCH(N186,他団体選手登録票!$C$12:$C$31,0)),"ERROR!!")))</f>
        <v/>
      </c>
      <c r="AE186" s="254"/>
      <c r="AF186" s="254"/>
      <c r="AG186" s="255"/>
      <c r="AH186" s="256" t="str">
        <f>IF(R186="","",IFERROR(INDEX(参加者名簿!$F$12:$F$111,MATCH(R186,参加者名簿!$C$12:$C$111,0))&amp;"　"&amp;INDEX(参加者名簿!$H$12:$H$111,MATCH(R186,参加者名簿!$C$12:$C$111,0)),IFERROR(INDEX(他団体選手登録票!$F$12:$F$31,MATCH(R186,他団体選手登録票!$C$12:$C$31,0))&amp;"　"&amp;INDEX(他団体選手登録票!$H$12:$H$31,MATCH(R186,他団体選手登録票!$C$12:$C$31,0)),"ERROR!!")))</f>
        <v/>
      </c>
      <c r="AI186" s="254"/>
      <c r="AJ186" s="254"/>
      <c r="AK186" s="255"/>
      <c r="AL186" s="93">
        <v>1</v>
      </c>
      <c r="AM186" s="253" t="str">
        <f>IFERROR(IF(COUNTIF(参加者名簿!$C$12:$C$111,F186),参加申込書本紙!$G$15,INDEX(他団体選手登録票!$J$12:$J$31,MATCH(F186,他団体選手登録票!$C$12:$C$31,0))),"")</f>
        <v/>
      </c>
      <c r="AN186" s="254"/>
      <c r="AO186" s="255"/>
      <c r="AP186" s="93">
        <v>2</v>
      </c>
      <c r="AQ186" s="253" t="str">
        <f>IFERROR(IF(COUNTIF(参加者名簿!$C$12:$C$111,J186),参加申込書本紙!$G$15,INDEX(他団体選手登録票!$J$12:$J$31,MATCH(J186,他団体選手登録票!$C$12:$C$31,0))),"")</f>
        <v/>
      </c>
      <c r="AR186" s="254"/>
      <c r="AS186" s="255"/>
      <c r="AT186" s="93">
        <v>3</v>
      </c>
      <c r="AU186" s="253" t="str">
        <f>IFERROR(IF(COUNTIF(参加者名簿!$C$12:$C$111,N186),参加申込書本紙!$G$15,INDEX(他団体選手登録票!$J$12:$J$31,MATCH(N186,他団体選手登録票!$C$12:$C$31,0))),"")</f>
        <v/>
      </c>
      <c r="AV186" s="254"/>
      <c r="AW186" s="255"/>
      <c r="AX186" s="93">
        <v>4</v>
      </c>
      <c r="AY186" s="253" t="str">
        <f>IFERROR(IF(COUNTIF(参加者名簿!$C$12:$C$111,R186),参加申込書本紙!$G$15,INDEX(他団体選手登録票!$J$12:$J$31,MATCH(R186,他団体選手登録票!$C$12:$C$31,0))),"")</f>
        <v/>
      </c>
      <c r="AZ186" s="254"/>
      <c r="BA186" s="255"/>
      <c r="BB186" s="7"/>
      <c r="BC186" s="94" t="str">
        <f>IF(BB186="免除",0,IF(BB186="相手方",0,IF(BB186="当方",COUNT(F186:U186),IF(BB186="個々",COUNTIF(AL186:BA186,参加申込書本紙!$G$15),""))))</f>
        <v/>
      </c>
      <c r="BD186" s="95"/>
      <c r="BE186" s="96"/>
      <c r="BF186" s="97"/>
      <c r="BG186" s="8"/>
    </row>
    <row r="187" spans="1:59" ht="21.65" customHeight="1" thickBot="1">
      <c r="A187" s="1"/>
      <c r="B187" s="89">
        <v>167</v>
      </c>
      <c r="C187" s="140"/>
      <c r="D187" s="6"/>
      <c r="E187" s="130"/>
      <c r="F187" s="297"/>
      <c r="G187" s="298"/>
      <c r="H187" s="298"/>
      <c r="I187" s="299"/>
      <c r="J187" s="260"/>
      <c r="K187" s="258"/>
      <c r="L187" s="258"/>
      <c r="M187" s="259"/>
      <c r="N187" s="260"/>
      <c r="O187" s="258"/>
      <c r="P187" s="258"/>
      <c r="Q187" s="259"/>
      <c r="R187" s="260"/>
      <c r="S187" s="258"/>
      <c r="T187" s="258"/>
      <c r="U187" s="261"/>
      <c r="V187" s="256" t="str">
        <f>IF(F187="","",IFERROR(INDEX(参加者名簿!$F$12:$F$111,MATCH(F187,参加者名簿!$C$12:$C$111,0))&amp;"　"&amp;INDEX(参加者名簿!$H$12:$H$111,MATCH(F187,参加者名簿!$C$12:$C$111,0)),IFERROR(INDEX(他団体選手登録票!$F$12:$F$31,MATCH(F187,他団体選手登録票!$C$12:$C$31,0))&amp;"　"&amp;INDEX(他団体選手登録票!$H$12:$H$31,MATCH(F187,他団体選手登録票!$C$12:$C$31,0)),"ERROR!!")))</f>
        <v/>
      </c>
      <c r="W187" s="254"/>
      <c r="X187" s="254"/>
      <c r="Y187" s="255"/>
      <c r="Z187" s="256" t="str">
        <f>IF(J187="","",IFERROR(INDEX(参加者名簿!$F$12:$F$111,MATCH(J187,参加者名簿!$C$12:$C$111,0))&amp;"　"&amp;INDEX(参加者名簿!$H$12:$H$111,MATCH(J187,参加者名簿!$C$12:$C$111,0)),IFERROR(INDEX(他団体選手登録票!$F$12:$F$31,MATCH(J187,他団体選手登録票!$C$12:$C$31,0))&amp;"　"&amp;INDEX(他団体選手登録票!$H$12:$H$31,MATCH(J187,他団体選手登録票!$C$12:$C$31,0)),"ERROR!!")))</f>
        <v/>
      </c>
      <c r="AA187" s="254"/>
      <c r="AB187" s="254"/>
      <c r="AC187" s="255"/>
      <c r="AD187" s="256" t="str">
        <f>IF(N187="","",IFERROR(INDEX(参加者名簿!$F$12:$F$111,MATCH(N187,参加者名簿!$C$12:$C$111,0))&amp;"　"&amp;INDEX(参加者名簿!$H$12:$H$111,MATCH(N187,参加者名簿!$C$12:$C$111,0)),IFERROR(INDEX(他団体選手登録票!$F$12:$F$31,MATCH(N187,他団体選手登録票!$C$12:$C$31,0))&amp;"　"&amp;INDEX(他団体選手登録票!$H$12:$H$31,MATCH(N187,他団体選手登録票!$C$12:$C$31,0)),"ERROR!!")))</f>
        <v/>
      </c>
      <c r="AE187" s="254"/>
      <c r="AF187" s="254"/>
      <c r="AG187" s="255"/>
      <c r="AH187" s="256" t="str">
        <f>IF(R187="","",IFERROR(INDEX(参加者名簿!$F$12:$F$111,MATCH(R187,参加者名簿!$C$12:$C$111,0))&amp;"　"&amp;INDEX(参加者名簿!$H$12:$H$111,MATCH(R187,参加者名簿!$C$12:$C$111,0)),IFERROR(INDEX(他団体選手登録票!$F$12:$F$31,MATCH(R187,他団体選手登録票!$C$12:$C$31,0))&amp;"　"&amp;INDEX(他団体選手登録票!$H$12:$H$31,MATCH(R187,他団体選手登録票!$C$12:$C$31,0)),"ERROR!!")))</f>
        <v/>
      </c>
      <c r="AI187" s="254"/>
      <c r="AJ187" s="254"/>
      <c r="AK187" s="255"/>
      <c r="AL187" s="93">
        <v>1</v>
      </c>
      <c r="AM187" s="253" t="str">
        <f>IFERROR(IF(COUNTIF(参加者名簿!$C$12:$C$111,F187),参加申込書本紙!$G$15,INDEX(他団体選手登録票!$J$12:$J$31,MATCH(F187,他団体選手登録票!$C$12:$C$31,0))),"")</f>
        <v/>
      </c>
      <c r="AN187" s="254"/>
      <c r="AO187" s="255"/>
      <c r="AP187" s="93">
        <v>2</v>
      </c>
      <c r="AQ187" s="253" t="str">
        <f>IFERROR(IF(COUNTIF(参加者名簿!$C$12:$C$111,J187),参加申込書本紙!$G$15,INDEX(他団体選手登録票!$J$12:$J$31,MATCH(J187,他団体選手登録票!$C$12:$C$31,0))),"")</f>
        <v/>
      </c>
      <c r="AR187" s="254"/>
      <c r="AS187" s="255"/>
      <c r="AT187" s="93">
        <v>3</v>
      </c>
      <c r="AU187" s="253" t="str">
        <f>IFERROR(IF(COUNTIF(参加者名簿!$C$12:$C$111,N187),参加申込書本紙!$G$15,INDEX(他団体選手登録票!$J$12:$J$31,MATCH(N187,他団体選手登録票!$C$12:$C$31,0))),"")</f>
        <v/>
      </c>
      <c r="AV187" s="254"/>
      <c r="AW187" s="255"/>
      <c r="AX187" s="93">
        <v>4</v>
      </c>
      <c r="AY187" s="253" t="str">
        <f>IFERROR(IF(COUNTIF(参加者名簿!$C$12:$C$111,R187),参加申込書本紙!$G$15,INDEX(他団体選手登録票!$J$12:$J$31,MATCH(R187,他団体選手登録票!$C$12:$C$31,0))),"")</f>
        <v/>
      </c>
      <c r="AZ187" s="254"/>
      <c r="BA187" s="255"/>
      <c r="BB187" s="7"/>
      <c r="BC187" s="94" t="str">
        <f>IF(BB187="免除",0,IF(BB187="相手方",0,IF(BB187="当方",COUNT(F187:U187),IF(BB187="個々",COUNTIF(AL187:BA187,参加申込書本紙!$G$15),""))))</f>
        <v/>
      </c>
      <c r="BD187" s="95"/>
      <c r="BE187" s="96"/>
      <c r="BF187" s="97"/>
      <c r="BG187" s="8"/>
    </row>
    <row r="188" spans="1:59" ht="21.65" customHeight="1" thickBot="1">
      <c r="A188" s="1"/>
      <c r="B188" s="89">
        <v>168</v>
      </c>
      <c r="C188" s="140"/>
      <c r="D188" s="6"/>
      <c r="E188" s="130"/>
      <c r="F188" s="297"/>
      <c r="G188" s="298"/>
      <c r="H188" s="298"/>
      <c r="I188" s="299"/>
      <c r="J188" s="260"/>
      <c r="K188" s="258"/>
      <c r="L188" s="258"/>
      <c r="M188" s="259"/>
      <c r="N188" s="260"/>
      <c r="O188" s="258"/>
      <c r="P188" s="258"/>
      <c r="Q188" s="259"/>
      <c r="R188" s="260"/>
      <c r="S188" s="258"/>
      <c r="T188" s="258"/>
      <c r="U188" s="261"/>
      <c r="V188" s="256" t="str">
        <f>IF(F188="","",IFERROR(INDEX(参加者名簿!$F$12:$F$111,MATCH(F188,参加者名簿!$C$12:$C$111,0))&amp;"　"&amp;INDEX(参加者名簿!$H$12:$H$111,MATCH(F188,参加者名簿!$C$12:$C$111,0)),IFERROR(INDEX(他団体選手登録票!$F$12:$F$31,MATCH(F188,他団体選手登録票!$C$12:$C$31,0))&amp;"　"&amp;INDEX(他団体選手登録票!$H$12:$H$31,MATCH(F188,他団体選手登録票!$C$12:$C$31,0)),"ERROR!!")))</f>
        <v/>
      </c>
      <c r="W188" s="254"/>
      <c r="X188" s="254"/>
      <c r="Y188" s="255"/>
      <c r="Z188" s="256" t="str">
        <f>IF(J188="","",IFERROR(INDEX(参加者名簿!$F$12:$F$111,MATCH(J188,参加者名簿!$C$12:$C$111,0))&amp;"　"&amp;INDEX(参加者名簿!$H$12:$H$111,MATCH(J188,参加者名簿!$C$12:$C$111,0)),IFERROR(INDEX(他団体選手登録票!$F$12:$F$31,MATCH(J188,他団体選手登録票!$C$12:$C$31,0))&amp;"　"&amp;INDEX(他団体選手登録票!$H$12:$H$31,MATCH(J188,他団体選手登録票!$C$12:$C$31,0)),"ERROR!!")))</f>
        <v/>
      </c>
      <c r="AA188" s="254"/>
      <c r="AB188" s="254"/>
      <c r="AC188" s="255"/>
      <c r="AD188" s="256" t="str">
        <f>IF(N188="","",IFERROR(INDEX(参加者名簿!$F$12:$F$111,MATCH(N188,参加者名簿!$C$12:$C$111,0))&amp;"　"&amp;INDEX(参加者名簿!$H$12:$H$111,MATCH(N188,参加者名簿!$C$12:$C$111,0)),IFERROR(INDEX(他団体選手登録票!$F$12:$F$31,MATCH(N188,他団体選手登録票!$C$12:$C$31,0))&amp;"　"&amp;INDEX(他団体選手登録票!$H$12:$H$31,MATCH(N188,他団体選手登録票!$C$12:$C$31,0)),"ERROR!!")))</f>
        <v/>
      </c>
      <c r="AE188" s="254"/>
      <c r="AF188" s="254"/>
      <c r="AG188" s="255"/>
      <c r="AH188" s="256" t="str">
        <f>IF(R188="","",IFERROR(INDEX(参加者名簿!$F$12:$F$111,MATCH(R188,参加者名簿!$C$12:$C$111,0))&amp;"　"&amp;INDEX(参加者名簿!$H$12:$H$111,MATCH(R188,参加者名簿!$C$12:$C$111,0)),IFERROR(INDEX(他団体選手登録票!$F$12:$F$31,MATCH(R188,他団体選手登録票!$C$12:$C$31,0))&amp;"　"&amp;INDEX(他団体選手登録票!$H$12:$H$31,MATCH(R188,他団体選手登録票!$C$12:$C$31,0)),"ERROR!!")))</f>
        <v/>
      </c>
      <c r="AI188" s="254"/>
      <c r="AJ188" s="254"/>
      <c r="AK188" s="255"/>
      <c r="AL188" s="93">
        <v>1</v>
      </c>
      <c r="AM188" s="253" t="str">
        <f>IFERROR(IF(COUNTIF(参加者名簿!$C$12:$C$111,F188),参加申込書本紙!$G$15,INDEX(他団体選手登録票!$J$12:$J$31,MATCH(F188,他団体選手登録票!$C$12:$C$31,0))),"")</f>
        <v/>
      </c>
      <c r="AN188" s="254"/>
      <c r="AO188" s="255"/>
      <c r="AP188" s="93">
        <v>2</v>
      </c>
      <c r="AQ188" s="253" t="str">
        <f>IFERROR(IF(COUNTIF(参加者名簿!$C$12:$C$111,J188),参加申込書本紙!$G$15,INDEX(他団体選手登録票!$J$12:$J$31,MATCH(J188,他団体選手登録票!$C$12:$C$31,0))),"")</f>
        <v/>
      </c>
      <c r="AR188" s="254"/>
      <c r="AS188" s="255"/>
      <c r="AT188" s="93">
        <v>3</v>
      </c>
      <c r="AU188" s="253" t="str">
        <f>IFERROR(IF(COUNTIF(参加者名簿!$C$12:$C$111,N188),参加申込書本紙!$G$15,INDEX(他団体選手登録票!$J$12:$J$31,MATCH(N188,他団体選手登録票!$C$12:$C$31,0))),"")</f>
        <v/>
      </c>
      <c r="AV188" s="254"/>
      <c r="AW188" s="255"/>
      <c r="AX188" s="93">
        <v>4</v>
      </c>
      <c r="AY188" s="253" t="str">
        <f>IFERROR(IF(COUNTIF(参加者名簿!$C$12:$C$111,R188),参加申込書本紙!$G$15,INDEX(他団体選手登録票!$J$12:$J$31,MATCH(R188,他団体選手登録票!$C$12:$C$31,0))),"")</f>
        <v/>
      </c>
      <c r="AZ188" s="254"/>
      <c r="BA188" s="255"/>
      <c r="BB188" s="7"/>
      <c r="BC188" s="94" t="str">
        <f>IF(BB188="免除",0,IF(BB188="相手方",0,IF(BB188="当方",COUNT(F188:U188),IF(BB188="個々",COUNTIF(AL188:BA188,参加申込書本紙!$G$15),""))))</f>
        <v/>
      </c>
      <c r="BD188" s="95"/>
      <c r="BE188" s="96"/>
      <c r="BF188" s="97"/>
      <c r="BG188" s="8"/>
    </row>
    <row r="189" spans="1:59" ht="21.65" customHeight="1" thickBot="1">
      <c r="A189" s="1"/>
      <c r="B189" s="89">
        <v>169</v>
      </c>
      <c r="C189" s="140"/>
      <c r="D189" s="6"/>
      <c r="E189" s="130"/>
      <c r="F189" s="297"/>
      <c r="G189" s="298"/>
      <c r="H189" s="298"/>
      <c r="I189" s="299"/>
      <c r="J189" s="260"/>
      <c r="K189" s="258"/>
      <c r="L189" s="258"/>
      <c r="M189" s="259"/>
      <c r="N189" s="260"/>
      <c r="O189" s="258"/>
      <c r="P189" s="258"/>
      <c r="Q189" s="259"/>
      <c r="R189" s="260"/>
      <c r="S189" s="258"/>
      <c r="T189" s="258"/>
      <c r="U189" s="261"/>
      <c r="V189" s="256" t="str">
        <f>IF(F189="","",IFERROR(INDEX(参加者名簿!$F$12:$F$111,MATCH(F189,参加者名簿!$C$12:$C$111,0))&amp;"　"&amp;INDEX(参加者名簿!$H$12:$H$111,MATCH(F189,参加者名簿!$C$12:$C$111,0)),IFERROR(INDEX(他団体選手登録票!$F$12:$F$31,MATCH(F189,他団体選手登録票!$C$12:$C$31,0))&amp;"　"&amp;INDEX(他団体選手登録票!$H$12:$H$31,MATCH(F189,他団体選手登録票!$C$12:$C$31,0)),"ERROR!!")))</f>
        <v/>
      </c>
      <c r="W189" s="254"/>
      <c r="X189" s="254"/>
      <c r="Y189" s="255"/>
      <c r="Z189" s="256" t="str">
        <f>IF(J189="","",IFERROR(INDEX(参加者名簿!$F$12:$F$111,MATCH(J189,参加者名簿!$C$12:$C$111,0))&amp;"　"&amp;INDEX(参加者名簿!$H$12:$H$111,MATCH(J189,参加者名簿!$C$12:$C$111,0)),IFERROR(INDEX(他団体選手登録票!$F$12:$F$31,MATCH(J189,他団体選手登録票!$C$12:$C$31,0))&amp;"　"&amp;INDEX(他団体選手登録票!$H$12:$H$31,MATCH(J189,他団体選手登録票!$C$12:$C$31,0)),"ERROR!!")))</f>
        <v/>
      </c>
      <c r="AA189" s="254"/>
      <c r="AB189" s="254"/>
      <c r="AC189" s="255"/>
      <c r="AD189" s="256" t="str">
        <f>IF(N189="","",IFERROR(INDEX(参加者名簿!$F$12:$F$111,MATCH(N189,参加者名簿!$C$12:$C$111,0))&amp;"　"&amp;INDEX(参加者名簿!$H$12:$H$111,MATCH(N189,参加者名簿!$C$12:$C$111,0)),IFERROR(INDEX(他団体選手登録票!$F$12:$F$31,MATCH(N189,他団体選手登録票!$C$12:$C$31,0))&amp;"　"&amp;INDEX(他団体選手登録票!$H$12:$H$31,MATCH(N189,他団体選手登録票!$C$12:$C$31,0)),"ERROR!!")))</f>
        <v/>
      </c>
      <c r="AE189" s="254"/>
      <c r="AF189" s="254"/>
      <c r="AG189" s="255"/>
      <c r="AH189" s="256" t="str">
        <f>IF(R189="","",IFERROR(INDEX(参加者名簿!$F$12:$F$111,MATCH(R189,参加者名簿!$C$12:$C$111,0))&amp;"　"&amp;INDEX(参加者名簿!$H$12:$H$111,MATCH(R189,参加者名簿!$C$12:$C$111,0)),IFERROR(INDEX(他団体選手登録票!$F$12:$F$31,MATCH(R189,他団体選手登録票!$C$12:$C$31,0))&amp;"　"&amp;INDEX(他団体選手登録票!$H$12:$H$31,MATCH(R189,他団体選手登録票!$C$12:$C$31,0)),"ERROR!!")))</f>
        <v/>
      </c>
      <c r="AI189" s="254"/>
      <c r="AJ189" s="254"/>
      <c r="AK189" s="255"/>
      <c r="AL189" s="93">
        <v>1</v>
      </c>
      <c r="AM189" s="253" t="str">
        <f>IFERROR(IF(COUNTIF(参加者名簿!$C$12:$C$111,F189),参加申込書本紙!$G$15,INDEX(他団体選手登録票!$J$12:$J$31,MATCH(F189,他団体選手登録票!$C$12:$C$31,0))),"")</f>
        <v/>
      </c>
      <c r="AN189" s="254"/>
      <c r="AO189" s="255"/>
      <c r="AP189" s="93">
        <v>2</v>
      </c>
      <c r="AQ189" s="253" t="str">
        <f>IFERROR(IF(COUNTIF(参加者名簿!$C$12:$C$111,J189),参加申込書本紙!$G$15,INDEX(他団体選手登録票!$J$12:$J$31,MATCH(J189,他団体選手登録票!$C$12:$C$31,0))),"")</f>
        <v/>
      </c>
      <c r="AR189" s="254"/>
      <c r="AS189" s="255"/>
      <c r="AT189" s="93">
        <v>3</v>
      </c>
      <c r="AU189" s="253" t="str">
        <f>IFERROR(IF(COUNTIF(参加者名簿!$C$12:$C$111,N189),参加申込書本紙!$G$15,INDEX(他団体選手登録票!$J$12:$J$31,MATCH(N189,他団体選手登録票!$C$12:$C$31,0))),"")</f>
        <v/>
      </c>
      <c r="AV189" s="254"/>
      <c r="AW189" s="255"/>
      <c r="AX189" s="93">
        <v>4</v>
      </c>
      <c r="AY189" s="253" t="str">
        <f>IFERROR(IF(COUNTIF(参加者名簿!$C$12:$C$111,R189),参加申込書本紙!$G$15,INDEX(他団体選手登録票!$J$12:$J$31,MATCH(R189,他団体選手登録票!$C$12:$C$31,0))),"")</f>
        <v/>
      </c>
      <c r="AZ189" s="254"/>
      <c r="BA189" s="255"/>
      <c r="BB189" s="7"/>
      <c r="BC189" s="94" t="str">
        <f>IF(BB189="免除",0,IF(BB189="相手方",0,IF(BB189="当方",COUNT(F189:U189),IF(BB189="個々",COUNTIF(AL189:BA189,参加申込書本紙!$G$15),""))))</f>
        <v/>
      </c>
      <c r="BD189" s="95"/>
      <c r="BE189" s="96"/>
      <c r="BF189" s="97"/>
      <c r="BG189" s="8"/>
    </row>
    <row r="190" spans="1:59" ht="21.65" customHeight="1" thickBot="1">
      <c r="A190" s="1"/>
      <c r="B190" s="89">
        <v>170</v>
      </c>
      <c r="C190" s="140"/>
      <c r="D190" s="6"/>
      <c r="E190" s="130"/>
      <c r="F190" s="297"/>
      <c r="G190" s="298"/>
      <c r="H190" s="298"/>
      <c r="I190" s="299"/>
      <c r="J190" s="260"/>
      <c r="K190" s="258"/>
      <c r="L190" s="258"/>
      <c r="M190" s="259"/>
      <c r="N190" s="260"/>
      <c r="O190" s="258"/>
      <c r="P190" s="258"/>
      <c r="Q190" s="259"/>
      <c r="R190" s="260"/>
      <c r="S190" s="258"/>
      <c r="T190" s="258"/>
      <c r="U190" s="261"/>
      <c r="V190" s="256" t="str">
        <f>IF(F190="","",IFERROR(INDEX(参加者名簿!$F$12:$F$111,MATCH(F190,参加者名簿!$C$12:$C$111,0))&amp;"　"&amp;INDEX(参加者名簿!$H$12:$H$111,MATCH(F190,参加者名簿!$C$12:$C$111,0)),IFERROR(INDEX(他団体選手登録票!$F$12:$F$31,MATCH(F190,他団体選手登録票!$C$12:$C$31,0))&amp;"　"&amp;INDEX(他団体選手登録票!$H$12:$H$31,MATCH(F190,他団体選手登録票!$C$12:$C$31,0)),"ERROR!!")))</f>
        <v/>
      </c>
      <c r="W190" s="254"/>
      <c r="X190" s="254"/>
      <c r="Y190" s="255"/>
      <c r="Z190" s="256" t="str">
        <f>IF(J190="","",IFERROR(INDEX(参加者名簿!$F$12:$F$111,MATCH(J190,参加者名簿!$C$12:$C$111,0))&amp;"　"&amp;INDEX(参加者名簿!$H$12:$H$111,MATCH(J190,参加者名簿!$C$12:$C$111,0)),IFERROR(INDEX(他団体選手登録票!$F$12:$F$31,MATCH(J190,他団体選手登録票!$C$12:$C$31,0))&amp;"　"&amp;INDEX(他団体選手登録票!$H$12:$H$31,MATCH(J190,他団体選手登録票!$C$12:$C$31,0)),"ERROR!!")))</f>
        <v/>
      </c>
      <c r="AA190" s="254"/>
      <c r="AB190" s="254"/>
      <c r="AC190" s="255"/>
      <c r="AD190" s="256" t="str">
        <f>IF(N190="","",IFERROR(INDEX(参加者名簿!$F$12:$F$111,MATCH(N190,参加者名簿!$C$12:$C$111,0))&amp;"　"&amp;INDEX(参加者名簿!$H$12:$H$111,MATCH(N190,参加者名簿!$C$12:$C$111,0)),IFERROR(INDEX(他団体選手登録票!$F$12:$F$31,MATCH(N190,他団体選手登録票!$C$12:$C$31,0))&amp;"　"&amp;INDEX(他団体選手登録票!$H$12:$H$31,MATCH(N190,他団体選手登録票!$C$12:$C$31,0)),"ERROR!!")))</f>
        <v/>
      </c>
      <c r="AE190" s="254"/>
      <c r="AF190" s="254"/>
      <c r="AG190" s="255"/>
      <c r="AH190" s="256" t="str">
        <f>IF(R190="","",IFERROR(INDEX(参加者名簿!$F$12:$F$111,MATCH(R190,参加者名簿!$C$12:$C$111,0))&amp;"　"&amp;INDEX(参加者名簿!$H$12:$H$111,MATCH(R190,参加者名簿!$C$12:$C$111,0)),IFERROR(INDEX(他団体選手登録票!$F$12:$F$31,MATCH(R190,他団体選手登録票!$C$12:$C$31,0))&amp;"　"&amp;INDEX(他団体選手登録票!$H$12:$H$31,MATCH(R190,他団体選手登録票!$C$12:$C$31,0)),"ERROR!!")))</f>
        <v/>
      </c>
      <c r="AI190" s="254"/>
      <c r="AJ190" s="254"/>
      <c r="AK190" s="255"/>
      <c r="AL190" s="93">
        <v>1</v>
      </c>
      <c r="AM190" s="253" t="str">
        <f>IFERROR(IF(COUNTIF(参加者名簿!$C$12:$C$111,F190),参加申込書本紙!$G$15,INDEX(他団体選手登録票!$J$12:$J$31,MATCH(F190,他団体選手登録票!$C$12:$C$31,0))),"")</f>
        <v/>
      </c>
      <c r="AN190" s="254"/>
      <c r="AO190" s="255"/>
      <c r="AP190" s="93">
        <v>2</v>
      </c>
      <c r="AQ190" s="253" t="str">
        <f>IFERROR(IF(COUNTIF(参加者名簿!$C$12:$C$111,J190),参加申込書本紙!$G$15,INDEX(他団体選手登録票!$J$12:$J$31,MATCH(J190,他団体選手登録票!$C$12:$C$31,0))),"")</f>
        <v/>
      </c>
      <c r="AR190" s="254"/>
      <c r="AS190" s="255"/>
      <c r="AT190" s="93">
        <v>3</v>
      </c>
      <c r="AU190" s="253" t="str">
        <f>IFERROR(IF(COUNTIF(参加者名簿!$C$12:$C$111,N190),参加申込書本紙!$G$15,INDEX(他団体選手登録票!$J$12:$J$31,MATCH(N190,他団体選手登録票!$C$12:$C$31,0))),"")</f>
        <v/>
      </c>
      <c r="AV190" s="254"/>
      <c r="AW190" s="255"/>
      <c r="AX190" s="93">
        <v>4</v>
      </c>
      <c r="AY190" s="253" t="str">
        <f>IFERROR(IF(COUNTIF(参加者名簿!$C$12:$C$111,R190),参加申込書本紙!$G$15,INDEX(他団体選手登録票!$J$12:$J$31,MATCH(R190,他団体選手登録票!$C$12:$C$31,0))),"")</f>
        <v/>
      </c>
      <c r="AZ190" s="254"/>
      <c r="BA190" s="255"/>
      <c r="BB190" s="7"/>
      <c r="BC190" s="94" t="str">
        <f>IF(BB190="免除",0,IF(BB190="相手方",0,IF(BB190="当方",COUNT(F190:U190),IF(BB190="個々",COUNTIF(AL190:BA190,参加申込書本紙!$G$15),""))))</f>
        <v/>
      </c>
      <c r="BD190" s="95"/>
      <c r="BE190" s="96"/>
      <c r="BF190" s="97"/>
      <c r="BG190" s="8"/>
    </row>
    <row r="191" spans="1:59" ht="21.65" customHeight="1" thickBot="1">
      <c r="A191" s="1"/>
      <c r="B191" s="89">
        <v>171</v>
      </c>
      <c r="C191" s="140"/>
      <c r="D191" s="6"/>
      <c r="E191" s="130"/>
      <c r="F191" s="297"/>
      <c r="G191" s="298"/>
      <c r="H191" s="298"/>
      <c r="I191" s="299"/>
      <c r="J191" s="260"/>
      <c r="K191" s="258"/>
      <c r="L191" s="258"/>
      <c r="M191" s="259"/>
      <c r="N191" s="260"/>
      <c r="O191" s="258"/>
      <c r="P191" s="258"/>
      <c r="Q191" s="259"/>
      <c r="R191" s="260"/>
      <c r="S191" s="258"/>
      <c r="T191" s="258"/>
      <c r="U191" s="261"/>
      <c r="V191" s="256" t="str">
        <f>IF(F191="","",IFERROR(INDEX(参加者名簿!$F$12:$F$111,MATCH(F191,参加者名簿!$C$12:$C$111,0))&amp;"　"&amp;INDEX(参加者名簿!$H$12:$H$111,MATCH(F191,参加者名簿!$C$12:$C$111,0)),IFERROR(INDEX(他団体選手登録票!$F$12:$F$31,MATCH(F191,他団体選手登録票!$C$12:$C$31,0))&amp;"　"&amp;INDEX(他団体選手登録票!$H$12:$H$31,MATCH(F191,他団体選手登録票!$C$12:$C$31,0)),"ERROR!!")))</f>
        <v/>
      </c>
      <c r="W191" s="254"/>
      <c r="X191" s="254"/>
      <c r="Y191" s="255"/>
      <c r="Z191" s="256" t="str">
        <f>IF(J191="","",IFERROR(INDEX(参加者名簿!$F$12:$F$111,MATCH(J191,参加者名簿!$C$12:$C$111,0))&amp;"　"&amp;INDEX(参加者名簿!$H$12:$H$111,MATCH(J191,参加者名簿!$C$12:$C$111,0)),IFERROR(INDEX(他団体選手登録票!$F$12:$F$31,MATCH(J191,他団体選手登録票!$C$12:$C$31,0))&amp;"　"&amp;INDEX(他団体選手登録票!$H$12:$H$31,MATCH(J191,他団体選手登録票!$C$12:$C$31,0)),"ERROR!!")))</f>
        <v/>
      </c>
      <c r="AA191" s="254"/>
      <c r="AB191" s="254"/>
      <c r="AC191" s="255"/>
      <c r="AD191" s="256" t="str">
        <f>IF(N191="","",IFERROR(INDEX(参加者名簿!$F$12:$F$111,MATCH(N191,参加者名簿!$C$12:$C$111,0))&amp;"　"&amp;INDEX(参加者名簿!$H$12:$H$111,MATCH(N191,参加者名簿!$C$12:$C$111,0)),IFERROR(INDEX(他団体選手登録票!$F$12:$F$31,MATCH(N191,他団体選手登録票!$C$12:$C$31,0))&amp;"　"&amp;INDEX(他団体選手登録票!$H$12:$H$31,MATCH(N191,他団体選手登録票!$C$12:$C$31,0)),"ERROR!!")))</f>
        <v/>
      </c>
      <c r="AE191" s="254"/>
      <c r="AF191" s="254"/>
      <c r="AG191" s="255"/>
      <c r="AH191" s="256" t="str">
        <f>IF(R191="","",IFERROR(INDEX(参加者名簿!$F$12:$F$111,MATCH(R191,参加者名簿!$C$12:$C$111,0))&amp;"　"&amp;INDEX(参加者名簿!$H$12:$H$111,MATCH(R191,参加者名簿!$C$12:$C$111,0)),IFERROR(INDEX(他団体選手登録票!$F$12:$F$31,MATCH(R191,他団体選手登録票!$C$12:$C$31,0))&amp;"　"&amp;INDEX(他団体選手登録票!$H$12:$H$31,MATCH(R191,他団体選手登録票!$C$12:$C$31,0)),"ERROR!!")))</f>
        <v/>
      </c>
      <c r="AI191" s="254"/>
      <c r="AJ191" s="254"/>
      <c r="AK191" s="255"/>
      <c r="AL191" s="93">
        <v>1</v>
      </c>
      <c r="AM191" s="253" t="str">
        <f>IFERROR(IF(COUNTIF(参加者名簿!$C$12:$C$111,F191),参加申込書本紙!$G$15,INDEX(他団体選手登録票!$J$12:$J$31,MATCH(F191,他団体選手登録票!$C$12:$C$31,0))),"")</f>
        <v/>
      </c>
      <c r="AN191" s="254"/>
      <c r="AO191" s="255"/>
      <c r="AP191" s="93">
        <v>2</v>
      </c>
      <c r="AQ191" s="253" t="str">
        <f>IFERROR(IF(COUNTIF(参加者名簿!$C$12:$C$111,J191),参加申込書本紙!$G$15,INDEX(他団体選手登録票!$J$12:$J$31,MATCH(J191,他団体選手登録票!$C$12:$C$31,0))),"")</f>
        <v/>
      </c>
      <c r="AR191" s="254"/>
      <c r="AS191" s="255"/>
      <c r="AT191" s="93">
        <v>3</v>
      </c>
      <c r="AU191" s="253" t="str">
        <f>IFERROR(IF(COUNTIF(参加者名簿!$C$12:$C$111,N191),参加申込書本紙!$G$15,INDEX(他団体選手登録票!$J$12:$J$31,MATCH(N191,他団体選手登録票!$C$12:$C$31,0))),"")</f>
        <v/>
      </c>
      <c r="AV191" s="254"/>
      <c r="AW191" s="255"/>
      <c r="AX191" s="93">
        <v>4</v>
      </c>
      <c r="AY191" s="253" t="str">
        <f>IFERROR(IF(COUNTIF(参加者名簿!$C$12:$C$111,R191),参加申込書本紙!$G$15,INDEX(他団体選手登録票!$J$12:$J$31,MATCH(R191,他団体選手登録票!$C$12:$C$31,0))),"")</f>
        <v/>
      </c>
      <c r="AZ191" s="254"/>
      <c r="BA191" s="255"/>
      <c r="BB191" s="7"/>
      <c r="BC191" s="94" t="str">
        <f>IF(BB191="免除",0,IF(BB191="相手方",0,IF(BB191="当方",COUNT(F191:U191),IF(BB191="個々",COUNTIF(AL191:BA191,参加申込書本紙!$G$15),""))))</f>
        <v/>
      </c>
      <c r="BD191" s="95"/>
      <c r="BE191" s="96"/>
      <c r="BF191" s="97"/>
      <c r="BG191" s="8"/>
    </row>
    <row r="192" spans="1:59" ht="21.65" customHeight="1" thickBot="1">
      <c r="A192" s="1"/>
      <c r="B192" s="89">
        <v>172</v>
      </c>
      <c r="C192" s="140"/>
      <c r="D192" s="6"/>
      <c r="E192" s="130"/>
      <c r="F192" s="297"/>
      <c r="G192" s="298"/>
      <c r="H192" s="298"/>
      <c r="I192" s="299"/>
      <c r="J192" s="260"/>
      <c r="K192" s="258"/>
      <c r="L192" s="258"/>
      <c r="M192" s="259"/>
      <c r="N192" s="260"/>
      <c r="O192" s="258"/>
      <c r="P192" s="258"/>
      <c r="Q192" s="259"/>
      <c r="R192" s="260"/>
      <c r="S192" s="258"/>
      <c r="T192" s="258"/>
      <c r="U192" s="261"/>
      <c r="V192" s="256" t="str">
        <f>IF(F192="","",IFERROR(INDEX(参加者名簿!$F$12:$F$111,MATCH(F192,参加者名簿!$C$12:$C$111,0))&amp;"　"&amp;INDEX(参加者名簿!$H$12:$H$111,MATCH(F192,参加者名簿!$C$12:$C$111,0)),IFERROR(INDEX(他団体選手登録票!$F$12:$F$31,MATCH(F192,他団体選手登録票!$C$12:$C$31,0))&amp;"　"&amp;INDEX(他団体選手登録票!$H$12:$H$31,MATCH(F192,他団体選手登録票!$C$12:$C$31,0)),"ERROR!!")))</f>
        <v/>
      </c>
      <c r="W192" s="254"/>
      <c r="X192" s="254"/>
      <c r="Y192" s="255"/>
      <c r="Z192" s="256" t="str">
        <f>IF(J192="","",IFERROR(INDEX(参加者名簿!$F$12:$F$111,MATCH(J192,参加者名簿!$C$12:$C$111,0))&amp;"　"&amp;INDEX(参加者名簿!$H$12:$H$111,MATCH(J192,参加者名簿!$C$12:$C$111,0)),IFERROR(INDEX(他団体選手登録票!$F$12:$F$31,MATCH(J192,他団体選手登録票!$C$12:$C$31,0))&amp;"　"&amp;INDEX(他団体選手登録票!$H$12:$H$31,MATCH(J192,他団体選手登録票!$C$12:$C$31,0)),"ERROR!!")))</f>
        <v/>
      </c>
      <c r="AA192" s="254"/>
      <c r="AB192" s="254"/>
      <c r="AC192" s="255"/>
      <c r="AD192" s="256" t="str">
        <f>IF(N192="","",IFERROR(INDEX(参加者名簿!$F$12:$F$111,MATCH(N192,参加者名簿!$C$12:$C$111,0))&amp;"　"&amp;INDEX(参加者名簿!$H$12:$H$111,MATCH(N192,参加者名簿!$C$12:$C$111,0)),IFERROR(INDEX(他団体選手登録票!$F$12:$F$31,MATCH(N192,他団体選手登録票!$C$12:$C$31,0))&amp;"　"&amp;INDEX(他団体選手登録票!$H$12:$H$31,MATCH(N192,他団体選手登録票!$C$12:$C$31,0)),"ERROR!!")))</f>
        <v/>
      </c>
      <c r="AE192" s="254"/>
      <c r="AF192" s="254"/>
      <c r="AG192" s="255"/>
      <c r="AH192" s="256" t="str">
        <f>IF(R192="","",IFERROR(INDEX(参加者名簿!$F$12:$F$111,MATCH(R192,参加者名簿!$C$12:$C$111,0))&amp;"　"&amp;INDEX(参加者名簿!$H$12:$H$111,MATCH(R192,参加者名簿!$C$12:$C$111,0)),IFERROR(INDEX(他団体選手登録票!$F$12:$F$31,MATCH(R192,他団体選手登録票!$C$12:$C$31,0))&amp;"　"&amp;INDEX(他団体選手登録票!$H$12:$H$31,MATCH(R192,他団体選手登録票!$C$12:$C$31,0)),"ERROR!!")))</f>
        <v/>
      </c>
      <c r="AI192" s="254"/>
      <c r="AJ192" s="254"/>
      <c r="AK192" s="255"/>
      <c r="AL192" s="93">
        <v>1</v>
      </c>
      <c r="AM192" s="253" t="str">
        <f>IFERROR(IF(COUNTIF(参加者名簿!$C$12:$C$111,F192),参加申込書本紙!$G$15,INDEX(他団体選手登録票!$J$12:$J$31,MATCH(F192,他団体選手登録票!$C$12:$C$31,0))),"")</f>
        <v/>
      </c>
      <c r="AN192" s="254"/>
      <c r="AO192" s="255"/>
      <c r="AP192" s="93">
        <v>2</v>
      </c>
      <c r="AQ192" s="253" t="str">
        <f>IFERROR(IF(COUNTIF(参加者名簿!$C$12:$C$111,J192),参加申込書本紙!$G$15,INDEX(他団体選手登録票!$J$12:$J$31,MATCH(J192,他団体選手登録票!$C$12:$C$31,0))),"")</f>
        <v/>
      </c>
      <c r="AR192" s="254"/>
      <c r="AS192" s="255"/>
      <c r="AT192" s="93">
        <v>3</v>
      </c>
      <c r="AU192" s="253" t="str">
        <f>IFERROR(IF(COUNTIF(参加者名簿!$C$12:$C$111,N192),参加申込書本紙!$G$15,INDEX(他団体選手登録票!$J$12:$J$31,MATCH(N192,他団体選手登録票!$C$12:$C$31,0))),"")</f>
        <v/>
      </c>
      <c r="AV192" s="254"/>
      <c r="AW192" s="255"/>
      <c r="AX192" s="93">
        <v>4</v>
      </c>
      <c r="AY192" s="253" t="str">
        <f>IFERROR(IF(COUNTIF(参加者名簿!$C$12:$C$111,R192),参加申込書本紙!$G$15,INDEX(他団体選手登録票!$J$12:$J$31,MATCH(R192,他団体選手登録票!$C$12:$C$31,0))),"")</f>
        <v/>
      </c>
      <c r="AZ192" s="254"/>
      <c r="BA192" s="255"/>
      <c r="BB192" s="7"/>
      <c r="BC192" s="94" t="str">
        <f>IF(BB192="免除",0,IF(BB192="相手方",0,IF(BB192="当方",COUNT(F192:U192),IF(BB192="個々",COUNTIF(AL192:BA192,参加申込書本紙!$G$15),""))))</f>
        <v/>
      </c>
      <c r="BD192" s="95"/>
      <c r="BE192" s="96"/>
      <c r="BF192" s="97"/>
      <c r="BG192" s="8"/>
    </row>
    <row r="193" spans="1:59" ht="21.65" customHeight="1" thickBot="1">
      <c r="A193" s="1"/>
      <c r="B193" s="89">
        <v>173</v>
      </c>
      <c r="C193" s="140"/>
      <c r="D193" s="6"/>
      <c r="E193" s="130"/>
      <c r="F193" s="297"/>
      <c r="G193" s="298"/>
      <c r="H193" s="298"/>
      <c r="I193" s="299"/>
      <c r="J193" s="260"/>
      <c r="K193" s="258"/>
      <c r="L193" s="258"/>
      <c r="M193" s="259"/>
      <c r="N193" s="260"/>
      <c r="O193" s="258"/>
      <c r="P193" s="258"/>
      <c r="Q193" s="259"/>
      <c r="R193" s="260"/>
      <c r="S193" s="258"/>
      <c r="T193" s="258"/>
      <c r="U193" s="261"/>
      <c r="V193" s="256" t="str">
        <f>IF(F193="","",IFERROR(INDEX(参加者名簿!$F$12:$F$111,MATCH(F193,参加者名簿!$C$12:$C$111,0))&amp;"　"&amp;INDEX(参加者名簿!$H$12:$H$111,MATCH(F193,参加者名簿!$C$12:$C$111,0)),IFERROR(INDEX(他団体選手登録票!$F$12:$F$31,MATCH(F193,他団体選手登録票!$C$12:$C$31,0))&amp;"　"&amp;INDEX(他団体選手登録票!$H$12:$H$31,MATCH(F193,他団体選手登録票!$C$12:$C$31,0)),"ERROR!!")))</f>
        <v/>
      </c>
      <c r="W193" s="254"/>
      <c r="X193" s="254"/>
      <c r="Y193" s="255"/>
      <c r="Z193" s="256" t="str">
        <f>IF(J193="","",IFERROR(INDEX(参加者名簿!$F$12:$F$111,MATCH(J193,参加者名簿!$C$12:$C$111,0))&amp;"　"&amp;INDEX(参加者名簿!$H$12:$H$111,MATCH(J193,参加者名簿!$C$12:$C$111,0)),IFERROR(INDEX(他団体選手登録票!$F$12:$F$31,MATCH(J193,他団体選手登録票!$C$12:$C$31,0))&amp;"　"&amp;INDEX(他団体選手登録票!$H$12:$H$31,MATCH(J193,他団体選手登録票!$C$12:$C$31,0)),"ERROR!!")))</f>
        <v/>
      </c>
      <c r="AA193" s="254"/>
      <c r="AB193" s="254"/>
      <c r="AC193" s="255"/>
      <c r="AD193" s="256" t="str">
        <f>IF(N193="","",IFERROR(INDEX(参加者名簿!$F$12:$F$111,MATCH(N193,参加者名簿!$C$12:$C$111,0))&amp;"　"&amp;INDEX(参加者名簿!$H$12:$H$111,MATCH(N193,参加者名簿!$C$12:$C$111,0)),IFERROR(INDEX(他団体選手登録票!$F$12:$F$31,MATCH(N193,他団体選手登録票!$C$12:$C$31,0))&amp;"　"&amp;INDEX(他団体選手登録票!$H$12:$H$31,MATCH(N193,他団体選手登録票!$C$12:$C$31,0)),"ERROR!!")))</f>
        <v/>
      </c>
      <c r="AE193" s="254"/>
      <c r="AF193" s="254"/>
      <c r="AG193" s="255"/>
      <c r="AH193" s="256" t="str">
        <f>IF(R193="","",IFERROR(INDEX(参加者名簿!$F$12:$F$111,MATCH(R193,参加者名簿!$C$12:$C$111,0))&amp;"　"&amp;INDEX(参加者名簿!$H$12:$H$111,MATCH(R193,参加者名簿!$C$12:$C$111,0)),IFERROR(INDEX(他団体選手登録票!$F$12:$F$31,MATCH(R193,他団体選手登録票!$C$12:$C$31,0))&amp;"　"&amp;INDEX(他団体選手登録票!$H$12:$H$31,MATCH(R193,他団体選手登録票!$C$12:$C$31,0)),"ERROR!!")))</f>
        <v/>
      </c>
      <c r="AI193" s="254"/>
      <c r="AJ193" s="254"/>
      <c r="AK193" s="255"/>
      <c r="AL193" s="93">
        <v>1</v>
      </c>
      <c r="AM193" s="253" t="str">
        <f>IFERROR(IF(COUNTIF(参加者名簿!$C$12:$C$111,F193),参加申込書本紙!$G$15,INDEX(他団体選手登録票!$J$12:$J$31,MATCH(F193,他団体選手登録票!$C$12:$C$31,0))),"")</f>
        <v/>
      </c>
      <c r="AN193" s="254"/>
      <c r="AO193" s="255"/>
      <c r="AP193" s="93">
        <v>2</v>
      </c>
      <c r="AQ193" s="253" t="str">
        <f>IFERROR(IF(COUNTIF(参加者名簿!$C$12:$C$111,J193),参加申込書本紙!$G$15,INDEX(他団体選手登録票!$J$12:$J$31,MATCH(J193,他団体選手登録票!$C$12:$C$31,0))),"")</f>
        <v/>
      </c>
      <c r="AR193" s="254"/>
      <c r="AS193" s="255"/>
      <c r="AT193" s="93">
        <v>3</v>
      </c>
      <c r="AU193" s="253" t="str">
        <f>IFERROR(IF(COUNTIF(参加者名簿!$C$12:$C$111,N193),参加申込書本紙!$G$15,INDEX(他団体選手登録票!$J$12:$J$31,MATCH(N193,他団体選手登録票!$C$12:$C$31,0))),"")</f>
        <v/>
      </c>
      <c r="AV193" s="254"/>
      <c r="AW193" s="255"/>
      <c r="AX193" s="93">
        <v>4</v>
      </c>
      <c r="AY193" s="253" t="str">
        <f>IFERROR(IF(COUNTIF(参加者名簿!$C$12:$C$111,R193),参加申込書本紙!$G$15,INDEX(他団体選手登録票!$J$12:$J$31,MATCH(R193,他団体選手登録票!$C$12:$C$31,0))),"")</f>
        <v/>
      </c>
      <c r="AZ193" s="254"/>
      <c r="BA193" s="255"/>
      <c r="BB193" s="7"/>
      <c r="BC193" s="94" t="str">
        <f>IF(BB193="免除",0,IF(BB193="相手方",0,IF(BB193="当方",COUNT(F193:U193),IF(BB193="個々",COUNTIF(AL193:BA193,参加申込書本紙!$G$15),""))))</f>
        <v/>
      </c>
      <c r="BD193" s="95"/>
      <c r="BE193" s="96"/>
      <c r="BF193" s="97"/>
      <c r="BG193" s="8"/>
    </row>
    <row r="194" spans="1:59" ht="21.65" customHeight="1" thickBot="1">
      <c r="A194" s="1"/>
      <c r="B194" s="89">
        <v>174</v>
      </c>
      <c r="C194" s="140"/>
      <c r="D194" s="6"/>
      <c r="E194" s="130"/>
      <c r="F194" s="297"/>
      <c r="G194" s="298"/>
      <c r="H194" s="298"/>
      <c r="I194" s="299"/>
      <c r="J194" s="260"/>
      <c r="K194" s="258"/>
      <c r="L194" s="258"/>
      <c r="M194" s="259"/>
      <c r="N194" s="260"/>
      <c r="O194" s="258"/>
      <c r="P194" s="258"/>
      <c r="Q194" s="259"/>
      <c r="R194" s="260"/>
      <c r="S194" s="258"/>
      <c r="T194" s="258"/>
      <c r="U194" s="261"/>
      <c r="V194" s="256" t="str">
        <f>IF(F194="","",IFERROR(INDEX(参加者名簿!$F$12:$F$111,MATCH(F194,参加者名簿!$C$12:$C$111,0))&amp;"　"&amp;INDEX(参加者名簿!$H$12:$H$111,MATCH(F194,参加者名簿!$C$12:$C$111,0)),IFERROR(INDEX(他団体選手登録票!$F$12:$F$31,MATCH(F194,他団体選手登録票!$C$12:$C$31,0))&amp;"　"&amp;INDEX(他団体選手登録票!$H$12:$H$31,MATCH(F194,他団体選手登録票!$C$12:$C$31,0)),"ERROR!!")))</f>
        <v/>
      </c>
      <c r="W194" s="254"/>
      <c r="X194" s="254"/>
      <c r="Y194" s="255"/>
      <c r="Z194" s="256" t="str">
        <f>IF(J194="","",IFERROR(INDEX(参加者名簿!$F$12:$F$111,MATCH(J194,参加者名簿!$C$12:$C$111,0))&amp;"　"&amp;INDEX(参加者名簿!$H$12:$H$111,MATCH(J194,参加者名簿!$C$12:$C$111,0)),IFERROR(INDEX(他団体選手登録票!$F$12:$F$31,MATCH(J194,他団体選手登録票!$C$12:$C$31,0))&amp;"　"&amp;INDEX(他団体選手登録票!$H$12:$H$31,MATCH(J194,他団体選手登録票!$C$12:$C$31,0)),"ERROR!!")))</f>
        <v/>
      </c>
      <c r="AA194" s="254"/>
      <c r="AB194" s="254"/>
      <c r="AC194" s="255"/>
      <c r="AD194" s="256" t="str">
        <f>IF(N194="","",IFERROR(INDEX(参加者名簿!$F$12:$F$111,MATCH(N194,参加者名簿!$C$12:$C$111,0))&amp;"　"&amp;INDEX(参加者名簿!$H$12:$H$111,MATCH(N194,参加者名簿!$C$12:$C$111,0)),IFERROR(INDEX(他団体選手登録票!$F$12:$F$31,MATCH(N194,他団体選手登録票!$C$12:$C$31,0))&amp;"　"&amp;INDEX(他団体選手登録票!$H$12:$H$31,MATCH(N194,他団体選手登録票!$C$12:$C$31,0)),"ERROR!!")))</f>
        <v/>
      </c>
      <c r="AE194" s="254"/>
      <c r="AF194" s="254"/>
      <c r="AG194" s="255"/>
      <c r="AH194" s="256" t="str">
        <f>IF(R194="","",IFERROR(INDEX(参加者名簿!$F$12:$F$111,MATCH(R194,参加者名簿!$C$12:$C$111,0))&amp;"　"&amp;INDEX(参加者名簿!$H$12:$H$111,MATCH(R194,参加者名簿!$C$12:$C$111,0)),IFERROR(INDEX(他団体選手登録票!$F$12:$F$31,MATCH(R194,他団体選手登録票!$C$12:$C$31,0))&amp;"　"&amp;INDEX(他団体選手登録票!$H$12:$H$31,MATCH(R194,他団体選手登録票!$C$12:$C$31,0)),"ERROR!!")))</f>
        <v/>
      </c>
      <c r="AI194" s="254"/>
      <c r="AJ194" s="254"/>
      <c r="AK194" s="255"/>
      <c r="AL194" s="93">
        <v>1</v>
      </c>
      <c r="AM194" s="253" t="str">
        <f>IFERROR(IF(COUNTIF(参加者名簿!$C$12:$C$111,F194),参加申込書本紙!$G$15,INDEX(他団体選手登録票!$J$12:$J$31,MATCH(F194,他団体選手登録票!$C$12:$C$31,0))),"")</f>
        <v/>
      </c>
      <c r="AN194" s="254"/>
      <c r="AO194" s="255"/>
      <c r="AP194" s="93">
        <v>2</v>
      </c>
      <c r="AQ194" s="253" t="str">
        <f>IFERROR(IF(COUNTIF(参加者名簿!$C$12:$C$111,J194),参加申込書本紙!$G$15,INDEX(他団体選手登録票!$J$12:$J$31,MATCH(J194,他団体選手登録票!$C$12:$C$31,0))),"")</f>
        <v/>
      </c>
      <c r="AR194" s="254"/>
      <c r="AS194" s="255"/>
      <c r="AT194" s="93">
        <v>3</v>
      </c>
      <c r="AU194" s="253" t="str">
        <f>IFERROR(IF(COUNTIF(参加者名簿!$C$12:$C$111,N194),参加申込書本紙!$G$15,INDEX(他団体選手登録票!$J$12:$J$31,MATCH(N194,他団体選手登録票!$C$12:$C$31,0))),"")</f>
        <v/>
      </c>
      <c r="AV194" s="254"/>
      <c r="AW194" s="255"/>
      <c r="AX194" s="93">
        <v>4</v>
      </c>
      <c r="AY194" s="253" t="str">
        <f>IFERROR(IF(COUNTIF(参加者名簿!$C$12:$C$111,R194),参加申込書本紙!$G$15,INDEX(他団体選手登録票!$J$12:$J$31,MATCH(R194,他団体選手登録票!$C$12:$C$31,0))),"")</f>
        <v/>
      </c>
      <c r="AZ194" s="254"/>
      <c r="BA194" s="255"/>
      <c r="BB194" s="7"/>
      <c r="BC194" s="94" t="str">
        <f>IF(BB194="免除",0,IF(BB194="相手方",0,IF(BB194="当方",COUNT(F194:U194),IF(BB194="個々",COUNTIF(AL194:BA194,参加申込書本紙!$G$15),""))))</f>
        <v/>
      </c>
      <c r="BD194" s="95"/>
      <c r="BE194" s="96"/>
      <c r="BF194" s="97"/>
      <c r="BG194" s="8"/>
    </row>
    <row r="195" spans="1:59" ht="21.65" customHeight="1" thickBot="1">
      <c r="A195" s="1"/>
      <c r="B195" s="89">
        <v>175</v>
      </c>
      <c r="C195" s="140"/>
      <c r="D195" s="6"/>
      <c r="E195" s="130"/>
      <c r="F195" s="297"/>
      <c r="G195" s="298"/>
      <c r="H195" s="298"/>
      <c r="I195" s="299"/>
      <c r="J195" s="260"/>
      <c r="K195" s="258"/>
      <c r="L195" s="258"/>
      <c r="M195" s="259"/>
      <c r="N195" s="260"/>
      <c r="O195" s="258"/>
      <c r="P195" s="258"/>
      <c r="Q195" s="259"/>
      <c r="R195" s="260"/>
      <c r="S195" s="258"/>
      <c r="T195" s="258"/>
      <c r="U195" s="261"/>
      <c r="V195" s="256" t="str">
        <f>IF(F195="","",IFERROR(INDEX(参加者名簿!$F$12:$F$111,MATCH(F195,参加者名簿!$C$12:$C$111,0))&amp;"　"&amp;INDEX(参加者名簿!$H$12:$H$111,MATCH(F195,参加者名簿!$C$12:$C$111,0)),IFERROR(INDEX(他団体選手登録票!$F$12:$F$31,MATCH(F195,他団体選手登録票!$C$12:$C$31,0))&amp;"　"&amp;INDEX(他団体選手登録票!$H$12:$H$31,MATCH(F195,他団体選手登録票!$C$12:$C$31,0)),"ERROR!!")))</f>
        <v/>
      </c>
      <c r="W195" s="254"/>
      <c r="X195" s="254"/>
      <c r="Y195" s="255"/>
      <c r="Z195" s="256" t="str">
        <f>IF(J195="","",IFERROR(INDEX(参加者名簿!$F$12:$F$111,MATCH(J195,参加者名簿!$C$12:$C$111,0))&amp;"　"&amp;INDEX(参加者名簿!$H$12:$H$111,MATCH(J195,参加者名簿!$C$12:$C$111,0)),IFERROR(INDEX(他団体選手登録票!$F$12:$F$31,MATCH(J195,他団体選手登録票!$C$12:$C$31,0))&amp;"　"&amp;INDEX(他団体選手登録票!$H$12:$H$31,MATCH(J195,他団体選手登録票!$C$12:$C$31,0)),"ERROR!!")))</f>
        <v/>
      </c>
      <c r="AA195" s="254"/>
      <c r="AB195" s="254"/>
      <c r="AC195" s="255"/>
      <c r="AD195" s="256" t="str">
        <f>IF(N195="","",IFERROR(INDEX(参加者名簿!$F$12:$F$111,MATCH(N195,参加者名簿!$C$12:$C$111,0))&amp;"　"&amp;INDEX(参加者名簿!$H$12:$H$111,MATCH(N195,参加者名簿!$C$12:$C$111,0)),IFERROR(INDEX(他団体選手登録票!$F$12:$F$31,MATCH(N195,他団体選手登録票!$C$12:$C$31,0))&amp;"　"&amp;INDEX(他団体選手登録票!$H$12:$H$31,MATCH(N195,他団体選手登録票!$C$12:$C$31,0)),"ERROR!!")))</f>
        <v/>
      </c>
      <c r="AE195" s="254"/>
      <c r="AF195" s="254"/>
      <c r="AG195" s="255"/>
      <c r="AH195" s="256" t="str">
        <f>IF(R195="","",IFERROR(INDEX(参加者名簿!$F$12:$F$111,MATCH(R195,参加者名簿!$C$12:$C$111,0))&amp;"　"&amp;INDEX(参加者名簿!$H$12:$H$111,MATCH(R195,参加者名簿!$C$12:$C$111,0)),IFERROR(INDEX(他団体選手登録票!$F$12:$F$31,MATCH(R195,他団体選手登録票!$C$12:$C$31,0))&amp;"　"&amp;INDEX(他団体選手登録票!$H$12:$H$31,MATCH(R195,他団体選手登録票!$C$12:$C$31,0)),"ERROR!!")))</f>
        <v/>
      </c>
      <c r="AI195" s="254"/>
      <c r="AJ195" s="254"/>
      <c r="AK195" s="255"/>
      <c r="AL195" s="93">
        <v>1</v>
      </c>
      <c r="AM195" s="253" t="str">
        <f>IFERROR(IF(COUNTIF(参加者名簿!$C$12:$C$111,F195),参加申込書本紙!$G$15,INDEX(他団体選手登録票!$J$12:$J$31,MATCH(F195,他団体選手登録票!$C$12:$C$31,0))),"")</f>
        <v/>
      </c>
      <c r="AN195" s="254"/>
      <c r="AO195" s="255"/>
      <c r="AP195" s="93">
        <v>2</v>
      </c>
      <c r="AQ195" s="253" t="str">
        <f>IFERROR(IF(COUNTIF(参加者名簿!$C$12:$C$111,J195),参加申込書本紙!$G$15,INDEX(他団体選手登録票!$J$12:$J$31,MATCH(J195,他団体選手登録票!$C$12:$C$31,0))),"")</f>
        <v/>
      </c>
      <c r="AR195" s="254"/>
      <c r="AS195" s="255"/>
      <c r="AT195" s="93">
        <v>3</v>
      </c>
      <c r="AU195" s="253" t="str">
        <f>IFERROR(IF(COUNTIF(参加者名簿!$C$12:$C$111,N195),参加申込書本紙!$G$15,INDEX(他団体選手登録票!$J$12:$J$31,MATCH(N195,他団体選手登録票!$C$12:$C$31,0))),"")</f>
        <v/>
      </c>
      <c r="AV195" s="254"/>
      <c r="AW195" s="255"/>
      <c r="AX195" s="93">
        <v>4</v>
      </c>
      <c r="AY195" s="253" t="str">
        <f>IFERROR(IF(COUNTIF(参加者名簿!$C$12:$C$111,R195),参加申込書本紙!$G$15,INDEX(他団体選手登録票!$J$12:$J$31,MATCH(R195,他団体選手登録票!$C$12:$C$31,0))),"")</f>
        <v/>
      </c>
      <c r="AZ195" s="254"/>
      <c r="BA195" s="255"/>
      <c r="BB195" s="7"/>
      <c r="BC195" s="94" t="str">
        <f>IF(BB195="免除",0,IF(BB195="相手方",0,IF(BB195="当方",COUNT(F195:U195),IF(BB195="個々",COUNTIF(AL195:BA195,参加申込書本紙!$G$15),""))))</f>
        <v/>
      </c>
      <c r="BD195" s="95"/>
      <c r="BE195" s="96"/>
      <c r="BF195" s="97"/>
      <c r="BG195" s="8"/>
    </row>
    <row r="196" spans="1:59" ht="21.65" customHeight="1" thickBot="1">
      <c r="A196" s="1"/>
      <c r="B196" s="89">
        <v>176</v>
      </c>
      <c r="C196" s="140"/>
      <c r="D196" s="6"/>
      <c r="E196" s="130"/>
      <c r="F196" s="297"/>
      <c r="G196" s="298"/>
      <c r="H196" s="298"/>
      <c r="I196" s="299"/>
      <c r="J196" s="260"/>
      <c r="K196" s="258"/>
      <c r="L196" s="258"/>
      <c r="M196" s="259"/>
      <c r="N196" s="260"/>
      <c r="O196" s="258"/>
      <c r="P196" s="258"/>
      <c r="Q196" s="259"/>
      <c r="R196" s="260"/>
      <c r="S196" s="258"/>
      <c r="T196" s="258"/>
      <c r="U196" s="261"/>
      <c r="V196" s="256" t="str">
        <f>IF(F196="","",IFERROR(INDEX(参加者名簿!$F$12:$F$111,MATCH(F196,参加者名簿!$C$12:$C$111,0))&amp;"　"&amp;INDEX(参加者名簿!$H$12:$H$111,MATCH(F196,参加者名簿!$C$12:$C$111,0)),IFERROR(INDEX(他団体選手登録票!$F$12:$F$31,MATCH(F196,他団体選手登録票!$C$12:$C$31,0))&amp;"　"&amp;INDEX(他団体選手登録票!$H$12:$H$31,MATCH(F196,他団体選手登録票!$C$12:$C$31,0)),"ERROR!!")))</f>
        <v/>
      </c>
      <c r="W196" s="254"/>
      <c r="X196" s="254"/>
      <c r="Y196" s="255"/>
      <c r="Z196" s="256" t="str">
        <f>IF(J196="","",IFERROR(INDEX(参加者名簿!$F$12:$F$111,MATCH(J196,参加者名簿!$C$12:$C$111,0))&amp;"　"&amp;INDEX(参加者名簿!$H$12:$H$111,MATCH(J196,参加者名簿!$C$12:$C$111,0)),IFERROR(INDEX(他団体選手登録票!$F$12:$F$31,MATCH(J196,他団体選手登録票!$C$12:$C$31,0))&amp;"　"&amp;INDEX(他団体選手登録票!$H$12:$H$31,MATCH(J196,他団体選手登録票!$C$12:$C$31,0)),"ERROR!!")))</f>
        <v/>
      </c>
      <c r="AA196" s="254"/>
      <c r="AB196" s="254"/>
      <c r="AC196" s="255"/>
      <c r="AD196" s="256" t="str">
        <f>IF(N196="","",IFERROR(INDEX(参加者名簿!$F$12:$F$111,MATCH(N196,参加者名簿!$C$12:$C$111,0))&amp;"　"&amp;INDEX(参加者名簿!$H$12:$H$111,MATCH(N196,参加者名簿!$C$12:$C$111,0)),IFERROR(INDEX(他団体選手登録票!$F$12:$F$31,MATCH(N196,他団体選手登録票!$C$12:$C$31,0))&amp;"　"&amp;INDEX(他団体選手登録票!$H$12:$H$31,MATCH(N196,他団体選手登録票!$C$12:$C$31,0)),"ERROR!!")))</f>
        <v/>
      </c>
      <c r="AE196" s="254"/>
      <c r="AF196" s="254"/>
      <c r="AG196" s="255"/>
      <c r="AH196" s="256" t="str">
        <f>IF(R196="","",IFERROR(INDEX(参加者名簿!$F$12:$F$111,MATCH(R196,参加者名簿!$C$12:$C$111,0))&amp;"　"&amp;INDEX(参加者名簿!$H$12:$H$111,MATCH(R196,参加者名簿!$C$12:$C$111,0)),IFERROR(INDEX(他団体選手登録票!$F$12:$F$31,MATCH(R196,他団体選手登録票!$C$12:$C$31,0))&amp;"　"&amp;INDEX(他団体選手登録票!$H$12:$H$31,MATCH(R196,他団体選手登録票!$C$12:$C$31,0)),"ERROR!!")))</f>
        <v/>
      </c>
      <c r="AI196" s="254"/>
      <c r="AJ196" s="254"/>
      <c r="AK196" s="255"/>
      <c r="AL196" s="93">
        <v>1</v>
      </c>
      <c r="AM196" s="253" t="str">
        <f>IFERROR(IF(COUNTIF(参加者名簿!$C$12:$C$111,F196),参加申込書本紙!$G$15,INDEX(他団体選手登録票!$J$12:$J$31,MATCH(F196,他団体選手登録票!$C$12:$C$31,0))),"")</f>
        <v/>
      </c>
      <c r="AN196" s="254"/>
      <c r="AO196" s="255"/>
      <c r="AP196" s="93">
        <v>2</v>
      </c>
      <c r="AQ196" s="253" t="str">
        <f>IFERROR(IF(COUNTIF(参加者名簿!$C$12:$C$111,J196),参加申込書本紙!$G$15,INDEX(他団体選手登録票!$J$12:$J$31,MATCH(J196,他団体選手登録票!$C$12:$C$31,0))),"")</f>
        <v/>
      </c>
      <c r="AR196" s="254"/>
      <c r="AS196" s="255"/>
      <c r="AT196" s="93">
        <v>3</v>
      </c>
      <c r="AU196" s="253" t="str">
        <f>IFERROR(IF(COUNTIF(参加者名簿!$C$12:$C$111,N196),参加申込書本紙!$G$15,INDEX(他団体選手登録票!$J$12:$J$31,MATCH(N196,他団体選手登録票!$C$12:$C$31,0))),"")</f>
        <v/>
      </c>
      <c r="AV196" s="254"/>
      <c r="AW196" s="255"/>
      <c r="AX196" s="93">
        <v>4</v>
      </c>
      <c r="AY196" s="253" t="str">
        <f>IFERROR(IF(COUNTIF(参加者名簿!$C$12:$C$111,R196),参加申込書本紙!$G$15,INDEX(他団体選手登録票!$J$12:$J$31,MATCH(R196,他団体選手登録票!$C$12:$C$31,0))),"")</f>
        <v/>
      </c>
      <c r="AZ196" s="254"/>
      <c r="BA196" s="255"/>
      <c r="BB196" s="7"/>
      <c r="BC196" s="94" t="str">
        <f>IF(BB196="免除",0,IF(BB196="相手方",0,IF(BB196="当方",COUNT(F196:U196),IF(BB196="個々",COUNTIF(AL196:BA196,参加申込書本紙!$G$15),""))))</f>
        <v/>
      </c>
      <c r="BD196" s="95"/>
      <c r="BE196" s="96"/>
      <c r="BF196" s="97"/>
      <c r="BG196" s="8"/>
    </row>
    <row r="197" spans="1:59" ht="21.65" customHeight="1" thickBot="1">
      <c r="A197" s="1"/>
      <c r="B197" s="89">
        <v>177</v>
      </c>
      <c r="C197" s="140"/>
      <c r="D197" s="6"/>
      <c r="E197" s="130"/>
      <c r="F197" s="297"/>
      <c r="G197" s="298"/>
      <c r="H197" s="298"/>
      <c r="I197" s="299"/>
      <c r="J197" s="260"/>
      <c r="K197" s="258"/>
      <c r="L197" s="258"/>
      <c r="M197" s="259"/>
      <c r="N197" s="260"/>
      <c r="O197" s="258"/>
      <c r="P197" s="258"/>
      <c r="Q197" s="259"/>
      <c r="R197" s="260"/>
      <c r="S197" s="258"/>
      <c r="T197" s="258"/>
      <c r="U197" s="261"/>
      <c r="V197" s="256" t="str">
        <f>IF(F197="","",IFERROR(INDEX(参加者名簿!$F$12:$F$111,MATCH(F197,参加者名簿!$C$12:$C$111,0))&amp;"　"&amp;INDEX(参加者名簿!$H$12:$H$111,MATCH(F197,参加者名簿!$C$12:$C$111,0)),IFERROR(INDEX(他団体選手登録票!$F$12:$F$31,MATCH(F197,他団体選手登録票!$C$12:$C$31,0))&amp;"　"&amp;INDEX(他団体選手登録票!$H$12:$H$31,MATCH(F197,他団体選手登録票!$C$12:$C$31,0)),"ERROR!!")))</f>
        <v/>
      </c>
      <c r="W197" s="254"/>
      <c r="X197" s="254"/>
      <c r="Y197" s="255"/>
      <c r="Z197" s="256" t="str">
        <f>IF(J197="","",IFERROR(INDEX(参加者名簿!$F$12:$F$111,MATCH(J197,参加者名簿!$C$12:$C$111,0))&amp;"　"&amp;INDEX(参加者名簿!$H$12:$H$111,MATCH(J197,参加者名簿!$C$12:$C$111,0)),IFERROR(INDEX(他団体選手登録票!$F$12:$F$31,MATCH(J197,他団体選手登録票!$C$12:$C$31,0))&amp;"　"&amp;INDEX(他団体選手登録票!$H$12:$H$31,MATCH(J197,他団体選手登録票!$C$12:$C$31,0)),"ERROR!!")))</f>
        <v/>
      </c>
      <c r="AA197" s="254"/>
      <c r="AB197" s="254"/>
      <c r="AC197" s="255"/>
      <c r="AD197" s="256" t="str">
        <f>IF(N197="","",IFERROR(INDEX(参加者名簿!$F$12:$F$111,MATCH(N197,参加者名簿!$C$12:$C$111,0))&amp;"　"&amp;INDEX(参加者名簿!$H$12:$H$111,MATCH(N197,参加者名簿!$C$12:$C$111,0)),IFERROR(INDEX(他団体選手登録票!$F$12:$F$31,MATCH(N197,他団体選手登録票!$C$12:$C$31,0))&amp;"　"&amp;INDEX(他団体選手登録票!$H$12:$H$31,MATCH(N197,他団体選手登録票!$C$12:$C$31,0)),"ERROR!!")))</f>
        <v/>
      </c>
      <c r="AE197" s="254"/>
      <c r="AF197" s="254"/>
      <c r="AG197" s="255"/>
      <c r="AH197" s="256" t="str">
        <f>IF(R197="","",IFERROR(INDEX(参加者名簿!$F$12:$F$111,MATCH(R197,参加者名簿!$C$12:$C$111,0))&amp;"　"&amp;INDEX(参加者名簿!$H$12:$H$111,MATCH(R197,参加者名簿!$C$12:$C$111,0)),IFERROR(INDEX(他団体選手登録票!$F$12:$F$31,MATCH(R197,他団体選手登録票!$C$12:$C$31,0))&amp;"　"&amp;INDEX(他団体選手登録票!$H$12:$H$31,MATCH(R197,他団体選手登録票!$C$12:$C$31,0)),"ERROR!!")))</f>
        <v/>
      </c>
      <c r="AI197" s="254"/>
      <c r="AJ197" s="254"/>
      <c r="AK197" s="255"/>
      <c r="AL197" s="93">
        <v>1</v>
      </c>
      <c r="AM197" s="253" t="str">
        <f>IFERROR(IF(COUNTIF(参加者名簿!$C$12:$C$111,F197),参加申込書本紙!$G$15,INDEX(他団体選手登録票!$J$12:$J$31,MATCH(F197,他団体選手登録票!$C$12:$C$31,0))),"")</f>
        <v/>
      </c>
      <c r="AN197" s="254"/>
      <c r="AO197" s="255"/>
      <c r="AP197" s="93">
        <v>2</v>
      </c>
      <c r="AQ197" s="253" t="str">
        <f>IFERROR(IF(COUNTIF(参加者名簿!$C$12:$C$111,J197),参加申込書本紙!$G$15,INDEX(他団体選手登録票!$J$12:$J$31,MATCH(J197,他団体選手登録票!$C$12:$C$31,0))),"")</f>
        <v/>
      </c>
      <c r="AR197" s="254"/>
      <c r="AS197" s="255"/>
      <c r="AT197" s="93">
        <v>3</v>
      </c>
      <c r="AU197" s="253" t="str">
        <f>IFERROR(IF(COUNTIF(参加者名簿!$C$12:$C$111,N197),参加申込書本紙!$G$15,INDEX(他団体選手登録票!$J$12:$J$31,MATCH(N197,他団体選手登録票!$C$12:$C$31,0))),"")</f>
        <v/>
      </c>
      <c r="AV197" s="254"/>
      <c r="AW197" s="255"/>
      <c r="AX197" s="93">
        <v>4</v>
      </c>
      <c r="AY197" s="253" t="str">
        <f>IFERROR(IF(COUNTIF(参加者名簿!$C$12:$C$111,R197),参加申込書本紙!$G$15,INDEX(他団体選手登録票!$J$12:$J$31,MATCH(R197,他団体選手登録票!$C$12:$C$31,0))),"")</f>
        <v/>
      </c>
      <c r="AZ197" s="254"/>
      <c r="BA197" s="255"/>
      <c r="BB197" s="7"/>
      <c r="BC197" s="94" t="str">
        <f>IF(BB197="免除",0,IF(BB197="相手方",0,IF(BB197="当方",COUNT(F197:U197),IF(BB197="個々",COUNTIF(AL197:BA197,参加申込書本紙!$G$15),""))))</f>
        <v/>
      </c>
      <c r="BD197" s="95"/>
      <c r="BE197" s="96"/>
      <c r="BF197" s="97"/>
      <c r="BG197" s="8"/>
    </row>
    <row r="198" spans="1:59" ht="21.65" customHeight="1" thickBot="1">
      <c r="A198" s="1"/>
      <c r="B198" s="89">
        <v>178</v>
      </c>
      <c r="C198" s="140"/>
      <c r="D198" s="6"/>
      <c r="E198" s="130"/>
      <c r="F198" s="297"/>
      <c r="G198" s="298"/>
      <c r="H198" s="298"/>
      <c r="I198" s="299"/>
      <c r="J198" s="260"/>
      <c r="K198" s="258"/>
      <c r="L198" s="258"/>
      <c r="M198" s="259"/>
      <c r="N198" s="260"/>
      <c r="O198" s="258"/>
      <c r="P198" s="258"/>
      <c r="Q198" s="259"/>
      <c r="R198" s="260"/>
      <c r="S198" s="258"/>
      <c r="T198" s="258"/>
      <c r="U198" s="261"/>
      <c r="V198" s="256" t="str">
        <f>IF(F198="","",IFERROR(INDEX(参加者名簿!$F$12:$F$111,MATCH(F198,参加者名簿!$C$12:$C$111,0))&amp;"　"&amp;INDEX(参加者名簿!$H$12:$H$111,MATCH(F198,参加者名簿!$C$12:$C$111,0)),IFERROR(INDEX(他団体選手登録票!$F$12:$F$31,MATCH(F198,他団体選手登録票!$C$12:$C$31,0))&amp;"　"&amp;INDEX(他団体選手登録票!$H$12:$H$31,MATCH(F198,他団体選手登録票!$C$12:$C$31,0)),"ERROR!!")))</f>
        <v/>
      </c>
      <c r="W198" s="254"/>
      <c r="X198" s="254"/>
      <c r="Y198" s="255"/>
      <c r="Z198" s="256" t="str">
        <f>IF(J198="","",IFERROR(INDEX(参加者名簿!$F$12:$F$111,MATCH(J198,参加者名簿!$C$12:$C$111,0))&amp;"　"&amp;INDEX(参加者名簿!$H$12:$H$111,MATCH(J198,参加者名簿!$C$12:$C$111,0)),IFERROR(INDEX(他団体選手登録票!$F$12:$F$31,MATCH(J198,他団体選手登録票!$C$12:$C$31,0))&amp;"　"&amp;INDEX(他団体選手登録票!$H$12:$H$31,MATCH(J198,他団体選手登録票!$C$12:$C$31,0)),"ERROR!!")))</f>
        <v/>
      </c>
      <c r="AA198" s="254"/>
      <c r="AB198" s="254"/>
      <c r="AC198" s="255"/>
      <c r="AD198" s="256" t="str">
        <f>IF(N198="","",IFERROR(INDEX(参加者名簿!$F$12:$F$111,MATCH(N198,参加者名簿!$C$12:$C$111,0))&amp;"　"&amp;INDEX(参加者名簿!$H$12:$H$111,MATCH(N198,参加者名簿!$C$12:$C$111,0)),IFERROR(INDEX(他団体選手登録票!$F$12:$F$31,MATCH(N198,他団体選手登録票!$C$12:$C$31,0))&amp;"　"&amp;INDEX(他団体選手登録票!$H$12:$H$31,MATCH(N198,他団体選手登録票!$C$12:$C$31,0)),"ERROR!!")))</f>
        <v/>
      </c>
      <c r="AE198" s="254"/>
      <c r="AF198" s="254"/>
      <c r="AG198" s="255"/>
      <c r="AH198" s="256" t="str">
        <f>IF(R198="","",IFERROR(INDEX(参加者名簿!$F$12:$F$111,MATCH(R198,参加者名簿!$C$12:$C$111,0))&amp;"　"&amp;INDEX(参加者名簿!$H$12:$H$111,MATCH(R198,参加者名簿!$C$12:$C$111,0)),IFERROR(INDEX(他団体選手登録票!$F$12:$F$31,MATCH(R198,他団体選手登録票!$C$12:$C$31,0))&amp;"　"&amp;INDEX(他団体選手登録票!$H$12:$H$31,MATCH(R198,他団体選手登録票!$C$12:$C$31,0)),"ERROR!!")))</f>
        <v/>
      </c>
      <c r="AI198" s="254"/>
      <c r="AJ198" s="254"/>
      <c r="AK198" s="255"/>
      <c r="AL198" s="93">
        <v>1</v>
      </c>
      <c r="AM198" s="253" t="str">
        <f>IFERROR(IF(COUNTIF(参加者名簿!$C$12:$C$111,F198),参加申込書本紙!$G$15,INDEX(他団体選手登録票!$J$12:$J$31,MATCH(F198,他団体選手登録票!$C$12:$C$31,0))),"")</f>
        <v/>
      </c>
      <c r="AN198" s="254"/>
      <c r="AO198" s="255"/>
      <c r="AP198" s="93">
        <v>2</v>
      </c>
      <c r="AQ198" s="253" t="str">
        <f>IFERROR(IF(COUNTIF(参加者名簿!$C$12:$C$111,J198),参加申込書本紙!$G$15,INDEX(他団体選手登録票!$J$12:$J$31,MATCH(J198,他団体選手登録票!$C$12:$C$31,0))),"")</f>
        <v/>
      </c>
      <c r="AR198" s="254"/>
      <c r="AS198" s="255"/>
      <c r="AT198" s="93">
        <v>3</v>
      </c>
      <c r="AU198" s="253" t="str">
        <f>IFERROR(IF(COUNTIF(参加者名簿!$C$12:$C$111,N198),参加申込書本紙!$G$15,INDEX(他団体選手登録票!$J$12:$J$31,MATCH(N198,他団体選手登録票!$C$12:$C$31,0))),"")</f>
        <v/>
      </c>
      <c r="AV198" s="254"/>
      <c r="AW198" s="255"/>
      <c r="AX198" s="93">
        <v>4</v>
      </c>
      <c r="AY198" s="253" t="str">
        <f>IFERROR(IF(COUNTIF(参加者名簿!$C$12:$C$111,R198),参加申込書本紙!$G$15,INDEX(他団体選手登録票!$J$12:$J$31,MATCH(R198,他団体選手登録票!$C$12:$C$31,0))),"")</f>
        <v/>
      </c>
      <c r="AZ198" s="254"/>
      <c r="BA198" s="255"/>
      <c r="BB198" s="7"/>
      <c r="BC198" s="94" t="str">
        <f>IF(BB198="免除",0,IF(BB198="相手方",0,IF(BB198="当方",COUNT(F198:U198),IF(BB198="個々",COUNTIF(AL198:BA198,参加申込書本紙!$G$15),""))))</f>
        <v/>
      </c>
      <c r="BD198" s="95"/>
      <c r="BE198" s="96"/>
      <c r="BF198" s="97"/>
      <c r="BG198" s="8"/>
    </row>
    <row r="199" spans="1:59" ht="21.65" customHeight="1" thickBot="1">
      <c r="A199" s="1"/>
      <c r="B199" s="89">
        <v>179</v>
      </c>
      <c r="C199" s="140"/>
      <c r="D199" s="6"/>
      <c r="E199" s="130"/>
      <c r="F199" s="297"/>
      <c r="G199" s="298"/>
      <c r="H199" s="298"/>
      <c r="I199" s="299"/>
      <c r="J199" s="260"/>
      <c r="K199" s="258"/>
      <c r="L199" s="258"/>
      <c r="M199" s="259"/>
      <c r="N199" s="260"/>
      <c r="O199" s="258"/>
      <c r="P199" s="258"/>
      <c r="Q199" s="259"/>
      <c r="R199" s="260"/>
      <c r="S199" s="258"/>
      <c r="T199" s="258"/>
      <c r="U199" s="261"/>
      <c r="V199" s="256" t="str">
        <f>IF(F199="","",IFERROR(INDEX(参加者名簿!$F$12:$F$111,MATCH(F199,参加者名簿!$C$12:$C$111,0))&amp;"　"&amp;INDEX(参加者名簿!$H$12:$H$111,MATCH(F199,参加者名簿!$C$12:$C$111,0)),IFERROR(INDEX(他団体選手登録票!$F$12:$F$31,MATCH(F199,他団体選手登録票!$C$12:$C$31,0))&amp;"　"&amp;INDEX(他団体選手登録票!$H$12:$H$31,MATCH(F199,他団体選手登録票!$C$12:$C$31,0)),"ERROR!!")))</f>
        <v/>
      </c>
      <c r="W199" s="254"/>
      <c r="X199" s="254"/>
      <c r="Y199" s="255"/>
      <c r="Z199" s="256" t="str">
        <f>IF(J199="","",IFERROR(INDEX(参加者名簿!$F$12:$F$111,MATCH(J199,参加者名簿!$C$12:$C$111,0))&amp;"　"&amp;INDEX(参加者名簿!$H$12:$H$111,MATCH(J199,参加者名簿!$C$12:$C$111,0)),IFERROR(INDEX(他団体選手登録票!$F$12:$F$31,MATCH(J199,他団体選手登録票!$C$12:$C$31,0))&amp;"　"&amp;INDEX(他団体選手登録票!$H$12:$H$31,MATCH(J199,他団体選手登録票!$C$12:$C$31,0)),"ERROR!!")))</f>
        <v/>
      </c>
      <c r="AA199" s="254"/>
      <c r="AB199" s="254"/>
      <c r="AC199" s="255"/>
      <c r="AD199" s="256" t="str">
        <f>IF(N199="","",IFERROR(INDEX(参加者名簿!$F$12:$F$111,MATCH(N199,参加者名簿!$C$12:$C$111,0))&amp;"　"&amp;INDEX(参加者名簿!$H$12:$H$111,MATCH(N199,参加者名簿!$C$12:$C$111,0)),IFERROR(INDEX(他団体選手登録票!$F$12:$F$31,MATCH(N199,他団体選手登録票!$C$12:$C$31,0))&amp;"　"&amp;INDEX(他団体選手登録票!$H$12:$H$31,MATCH(N199,他団体選手登録票!$C$12:$C$31,0)),"ERROR!!")))</f>
        <v/>
      </c>
      <c r="AE199" s="254"/>
      <c r="AF199" s="254"/>
      <c r="AG199" s="255"/>
      <c r="AH199" s="256" t="str">
        <f>IF(R199="","",IFERROR(INDEX(参加者名簿!$F$12:$F$111,MATCH(R199,参加者名簿!$C$12:$C$111,0))&amp;"　"&amp;INDEX(参加者名簿!$H$12:$H$111,MATCH(R199,参加者名簿!$C$12:$C$111,0)),IFERROR(INDEX(他団体選手登録票!$F$12:$F$31,MATCH(R199,他団体選手登録票!$C$12:$C$31,0))&amp;"　"&amp;INDEX(他団体選手登録票!$H$12:$H$31,MATCH(R199,他団体選手登録票!$C$12:$C$31,0)),"ERROR!!")))</f>
        <v/>
      </c>
      <c r="AI199" s="254"/>
      <c r="AJ199" s="254"/>
      <c r="AK199" s="255"/>
      <c r="AL199" s="93">
        <v>1</v>
      </c>
      <c r="AM199" s="253" t="str">
        <f>IFERROR(IF(COUNTIF(参加者名簿!$C$12:$C$111,F199),参加申込書本紙!$G$15,INDEX(他団体選手登録票!$J$12:$J$31,MATCH(F199,他団体選手登録票!$C$12:$C$31,0))),"")</f>
        <v/>
      </c>
      <c r="AN199" s="254"/>
      <c r="AO199" s="255"/>
      <c r="AP199" s="93">
        <v>2</v>
      </c>
      <c r="AQ199" s="253" t="str">
        <f>IFERROR(IF(COUNTIF(参加者名簿!$C$12:$C$111,J199),参加申込書本紙!$G$15,INDEX(他団体選手登録票!$J$12:$J$31,MATCH(J199,他団体選手登録票!$C$12:$C$31,0))),"")</f>
        <v/>
      </c>
      <c r="AR199" s="254"/>
      <c r="AS199" s="255"/>
      <c r="AT199" s="93">
        <v>3</v>
      </c>
      <c r="AU199" s="253" t="str">
        <f>IFERROR(IF(COUNTIF(参加者名簿!$C$12:$C$111,N199),参加申込書本紙!$G$15,INDEX(他団体選手登録票!$J$12:$J$31,MATCH(N199,他団体選手登録票!$C$12:$C$31,0))),"")</f>
        <v/>
      </c>
      <c r="AV199" s="254"/>
      <c r="AW199" s="255"/>
      <c r="AX199" s="93">
        <v>4</v>
      </c>
      <c r="AY199" s="253" t="str">
        <f>IFERROR(IF(COUNTIF(参加者名簿!$C$12:$C$111,R199),参加申込書本紙!$G$15,INDEX(他団体選手登録票!$J$12:$J$31,MATCH(R199,他団体選手登録票!$C$12:$C$31,0))),"")</f>
        <v/>
      </c>
      <c r="AZ199" s="254"/>
      <c r="BA199" s="255"/>
      <c r="BB199" s="7"/>
      <c r="BC199" s="94" t="str">
        <f>IF(BB199="免除",0,IF(BB199="相手方",0,IF(BB199="当方",COUNT(F199:U199),IF(BB199="個々",COUNTIF(AL199:BA199,参加申込書本紙!$G$15),""))))</f>
        <v/>
      </c>
      <c r="BD199" s="95"/>
      <c r="BE199" s="96"/>
      <c r="BF199" s="97"/>
      <c r="BG199" s="8"/>
    </row>
    <row r="200" spans="1:59" ht="21.65" customHeight="1" thickBot="1">
      <c r="A200" s="1"/>
      <c r="B200" s="89">
        <v>180</v>
      </c>
      <c r="C200" s="140"/>
      <c r="D200" s="6"/>
      <c r="E200" s="130"/>
      <c r="F200" s="297"/>
      <c r="G200" s="298"/>
      <c r="H200" s="298"/>
      <c r="I200" s="299"/>
      <c r="J200" s="260"/>
      <c r="K200" s="258"/>
      <c r="L200" s="258"/>
      <c r="M200" s="259"/>
      <c r="N200" s="260"/>
      <c r="O200" s="258"/>
      <c r="P200" s="258"/>
      <c r="Q200" s="259"/>
      <c r="R200" s="260"/>
      <c r="S200" s="258"/>
      <c r="T200" s="258"/>
      <c r="U200" s="261"/>
      <c r="V200" s="256" t="str">
        <f>IF(F200="","",IFERROR(INDEX(参加者名簿!$F$12:$F$111,MATCH(F200,参加者名簿!$C$12:$C$111,0))&amp;"　"&amp;INDEX(参加者名簿!$H$12:$H$111,MATCH(F200,参加者名簿!$C$12:$C$111,0)),IFERROR(INDEX(他団体選手登録票!$F$12:$F$31,MATCH(F200,他団体選手登録票!$C$12:$C$31,0))&amp;"　"&amp;INDEX(他団体選手登録票!$H$12:$H$31,MATCH(F200,他団体選手登録票!$C$12:$C$31,0)),"ERROR!!")))</f>
        <v/>
      </c>
      <c r="W200" s="254"/>
      <c r="X200" s="254"/>
      <c r="Y200" s="255"/>
      <c r="Z200" s="256" t="str">
        <f>IF(J200="","",IFERROR(INDEX(参加者名簿!$F$12:$F$111,MATCH(J200,参加者名簿!$C$12:$C$111,0))&amp;"　"&amp;INDEX(参加者名簿!$H$12:$H$111,MATCH(J200,参加者名簿!$C$12:$C$111,0)),IFERROR(INDEX(他団体選手登録票!$F$12:$F$31,MATCH(J200,他団体選手登録票!$C$12:$C$31,0))&amp;"　"&amp;INDEX(他団体選手登録票!$H$12:$H$31,MATCH(J200,他団体選手登録票!$C$12:$C$31,0)),"ERROR!!")))</f>
        <v/>
      </c>
      <c r="AA200" s="254"/>
      <c r="AB200" s="254"/>
      <c r="AC200" s="255"/>
      <c r="AD200" s="256" t="str">
        <f>IF(N200="","",IFERROR(INDEX(参加者名簿!$F$12:$F$111,MATCH(N200,参加者名簿!$C$12:$C$111,0))&amp;"　"&amp;INDEX(参加者名簿!$H$12:$H$111,MATCH(N200,参加者名簿!$C$12:$C$111,0)),IFERROR(INDEX(他団体選手登録票!$F$12:$F$31,MATCH(N200,他団体選手登録票!$C$12:$C$31,0))&amp;"　"&amp;INDEX(他団体選手登録票!$H$12:$H$31,MATCH(N200,他団体選手登録票!$C$12:$C$31,0)),"ERROR!!")))</f>
        <v/>
      </c>
      <c r="AE200" s="254"/>
      <c r="AF200" s="254"/>
      <c r="AG200" s="255"/>
      <c r="AH200" s="256" t="str">
        <f>IF(R200="","",IFERROR(INDEX(参加者名簿!$F$12:$F$111,MATCH(R200,参加者名簿!$C$12:$C$111,0))&amp;"　"&amp;INDEX(参加者名簿!$H$12:$H$111,MATCH(R200,参加者名簿!$C$12:$C$111,0)),IFERROR(INDEX(他団体選手登録票!$F$12:$F$31,MATCH(R200,他団体選手登録票!$C$12:$C$31,0))&amp;"　"&amp;INDEX(他団体選手登録票!$H$12:$H$31,MATCH(R200,他団体選手登録票!$C$12:$C$31,0)),"ERROR!!")))</f>
        <v/>
      </c>
      <c r="AI200" s="254"/>
      <c r="AJ200" s="254"/>
      <c r="AK200" s="255"/>
      <c r="AL200" s="93">
        <v>1</v>
      </c>
      <c r="AM200" s="253" t="str">
        <f>IFERROR(IF(COUNTIF(参加者名簿!$C$12:$C$111,F200),参加申込書本紙!$G$15,INDEX(他団体選手登録票!$J$12:$J$31,MATCH(F200,他団体選手登録票!$C$12:$C$31,0))),"")</f>
        <v/>
      </c>
      <c r="AN200" s="254"/>
      <c r="AO200" s="255"/>
      <c r="AP200" s="93">
        <v>2</v>
      </c>
      <c r="AQ200" s="253" t="str">
        <f>IFERROR(IF(COUNTIF(参加者名簿!$C$12:$C$111,J200),参加申込書本紙!$G$15,INDEX(他団体選手登録票!$J$12:$J$31,MATCH(J200,他団体選手登録票!$C$12:$C$31,0))),"")</f>
        <v/>
      </c>
      <c r="AR200" s="254"/>
      <c r="AS200" s="255"/>
      <c r="AT200" s="93">
        <v>3</v>
      </c>
      <c r="AU200" s="253" t="str">
        <f>IFERROR(IF(COUNTIF(参加者名簿!$C$12:$C$111,N200),参加申込書本紙!$G$15,INDEX(他団体選手登録票!$J$12:$J$31,MATCH(N200,他団体選手登録票!$C$12:$C$31,0))),"")</f>
        <v/>
      </c>
      <c r="AV200" s="254"/>
      <c r="AW200" s="255"/>
      <c r="AX200" s="93">
        <v>4</v>
      </c>
      <c r="AY200" s="253" t="str">
        <f>IFERROR(IF(COUNTIF(参加者名簿!$C$12:$C$111,R200),参加申込書本紙!$G$15,INDEX(他団体選手登録票!$J$12:$J$31,MATCH(R200,他団体選手登録票!$C$12:$C$31,0))),"")</f>
        <v/>
      </c>
      <c r="AZ200" s="254"/>
      <c r="BA200" s="255"/>
      <c r="BB200" s="7"/>
      <c r="BC200" s="94" t="str">
        <f>IF(BB200="免除",0,IF(BB200="相手方",0,IF(BB200="当方",COUNT(F200:U200),IF(BB200="個々",COUNTIF(AL200:BA200,参加申込書本紙!$G$15),""))))</f>
        <v/>
      </c>
      <c r="BD200" s="95"/>
      <c r="BE200" s="96"/>
      <c r="BF200" s="97"/>
      <c r="BG200" s="8"/>
    </row>
    <row r="201" spans="1:59" ht="21.65" customHeight="1" thickBot="1">
      <c r="A201" s="1"/>
      <c r="B201" s="89">
        <v>181</v>
      </c>
      <c r="C201" s="140"/>
      <c r="D201" s="6"/>
      <c r="E201" s="130"/>
      <c r="F201" s="297"/>
      <c r="G201" s="298"/>
      <c r="H201" s="298"/>
      <c r="I201" s="299"/>
      <c r="J201" s="260"/>
      <c r="K201" s="258"/>
      <c r="L201" s="258"/>
      <c r="M201" s="259"/>
      <c r="N201" s="260"/>
      <c r="O201" s="258"/>
      <c r="P201" s="258"/>
      <c r="Q201" s="259"/>
      <c r="R201" s="260"/>
      <c r="S201" s="258"/>
      <c r="T201" s="258"/>
      <c r="U201" s="261"/>
      <c r="V201" s="256" t="str">
        <f>IF(F201="","",IFERROR(INDEX(参加者名簿!$F$12:$F$111,MATCH(F201,参加者名簿!$C$12:$C$111,0))&amp;"　"&amp;INDEX(参加者名簿!$H$12:$H$111,MATCH(F201,参加者名簿!$C$12:$C$111,0)),IFERROR(INDEX(他団体選手登録票!$F$12:$F$31,MATCH(F201,他団体選手登録票!$C$12:$C$31,0))&amp;"　"&amp;INDEX(他団体選手登録票!$H$12:$H$31,MATCH(F201,他団体選手登録票!$C$12:$C$31,0)),"ERROR!!")))</f>
        <v/>
      </c>
      <c r="W201" s="254"/>
      <c r="X201" s="254"/>
      <c r="Y201" s="255"/>
      <c r="Z201" s="256" t="str">
        <f>IF(J201="","",IFERROR(INDEX(参加者名簿!$F$12:$F$111,MATCH(J201,参加者名簿!$C$12:$C$111,0))&amp;"　"&amp;INDEX(参加者名簿!$H$12:$H$111,MATCH(J201,参加者名簿!$C$12:$C$111,0)),IFERROR(INDEX(他団体選手登録票!$F$12:$F$31,MATCH(J201,他団体選手登録票!$C$12:$C$31,0))&amp;"　"&amp;INDEX(他団体選手登録票!$H$12:$H$31,MATCH(J201,他団体選手登録票!$C$12:$C$31,0)),"ERROR!!")))</f>
        <v/>
      </c>
      <c r="AA201" s="254"/>
      <c r="AB201" s="254"/>
      <c r="AC201" s="255"/>
      <c r="AD201" s="256" t="str">
        <f>IF(N201="","",IFERROR(INDEX(参加者名簿!$F$12:$F$111,MATCH(N201,参加者名簿!$C$12:$C$111,0))&amp;"　"&amp;INDEX(参加者名簿!$H$12:$H$111,MATCH(N201,参加者名簿!$C$12:$C$111,0)),IFERROR(INDEX(他団体選手登録票!$F$12:$F$31,MATCH(N201,他団体選手登録票!$C$12:$C$31,0))&amp;"　"&amp;INDEX(他団体選手登録票!$H$12:$H$31,MATCH(N201,他団体選手登録票!$C$12:$C$31,0)),"ERROR!!")))</f>
        <v/>
      </c>
      <c r="AE201" s="254"/>
      <c r="AF201" s="254"/>
      <c r="AG201" s="255"/>
      <c r="AH201" s="256" t="str">
        <f>IF(R201="","",IFERROR(INDEX(参加者名簿!$F$12:$F$111,MATCH(R201,参加者名簿!$C$12:$C$111,0))&amp;"　"&amp;INDEX(参加者名簿!$H$12:$H$111,MATCH(R201,参加者名簿!$C$12:$C$111,0)),IFERROR(INDEX(他団体選手登録票!$F$12:$F$31,MATCH(R201,他団体選手登録票!$C$12:$C$31,0))&amp;"　"&amp;INDEX(他団体選手登録票!$H$12:$H$31,MATCH(R201,他団体選手登録票!$C$12:$C$31,0)),"ERROR!!")))</f>
        <v/>
      </c>
      <c r="AI201" s="254"/>
      <c r="AJ201" s="254"/>
      <c r="AK201" s="255"/>
      <c r="AL201" s="93">
        <v>1</v>
      </c>
      <c r="AM201" s="253" t="str">
        <f>IFERROR(IF(COUNTIF(参加者名簿!$C$12:$C$111,F201),参加申込書本紙!$G$15,INDEX(他団体選手登録票!$J$12:$J$31,MATCH(F201,他団体選手登録票!$C$12:$C$31,0))),"")</f>
        <v/>
      </c>
      <c r="AN201" s="254"/>
      <c r="AO201" s="255"/>
      <c r="AP201" s="93">
        <v>2</v>
      </c>
      <c r="AQ201" s="253" t="str">
        <f>IFERROR(IF(COUNTIF(参加者名簿!$C$12:$C$111,J201),参加申込書本紙!$G$15,INDEX(他団体選手登録票!$J$12:$J$31,MATCH(J201,他団体選手登録票!$C$12:$C$31,0))),"")</f>
        <v/>
      </c>
      <c r="AR201" s="254"/>
      <c r="AS201" s="255"/>
      <c r="AT201" s="93">
        <v>3</v>
      </c>
      <c r="AU201" s="253" t="str">
        <f>IFERROR(IF(COUNTIF(参加者名簿!$C$12:$C$111,N201),参加申込書本紙!$G$15,INDEX(他団体選手登録票!$J$12:$J$31,MATCH(N201,他団体選手登録票!$C$12:$C$31,0))),"")</f>
        <v/>
      </c>
      <c r="AV201" s="254"/>
      <c r="AW201" s="255"/>
      <c r="AX201" s="93">
        <v>4</v>
      </c>
      <c r="AY201" s="253" t="str">
        <f>IFERROR(IF(COUNTIF(参加者名簿!$C$12:$C$111,R201),参加申込書本紙!$G$15,INDEX(他団体選手登録票!$J$12:$J$31,MATCH(R201,他団体選手登録票!$C$12:$C$31,0))),"")</f>
        <v/>
      </c>
      <c r="AZ201" s="254"/>
      <c r="BA201" s="255"/>
      <c r="BB201" s="7"/>
      <c r="BC201" s="94" t="str">
        <f>IF(BB201="免除",0,IF(BB201="相手方",0,IF(BB201="当方",COUNT(F201:U201),IF(BB201="個々",COUNTIF(AL201:BA201,参加申込書本紙!$G$15),""))))</f>
        <v/>
      </c>
      <c r="BD201" s="95"/>
      <c r="BE201" s="96"/>
      <c r="BF201" s="97"/>
      <c r="BG201" s="8"/>
    </row>
    <row r="202" spans="1:59" ht="21.65" customHeight="1" thickBot="1">
      <c r="A202" s="1"/>
      <c r="B202" s="89">
        <v>182</v>
      </c>
      <c r="C202" s="140"/>
      <c r="D202" s="6"/>
      <c r="E202" s="130"/>
      <c r="F202" s="297"/>
      <c r="G202" s="298"/>
      <c r="H202" s="298"/>
      <c r="I202" s="299"/>
      <c r="J202" s="260"/>
      <c r="K202" s="258"/>
      <c r="L202" s="258"/>
      <c r="M202" s="259"/>
      <c r="N202" s="260"/>
      <c r="O202" s="258"/>
      <c r="P202" s="258"/>
      <c r="Q202" s="259"/>
      <c r="R202" s="260"/>
      <c r="S202" s="258"/>
      <c r="T202" s="258"/>
      <c r="U202" s="261"/>
      <c r="V202" s="256" t="str">
        <f>IF(F202="","",IFERROR(INDEX(参加者名簿!$F$12:$F$111,MATCH(F202,参加者名簿!$C$12:$C$111,0))&amp;"　"&amp;INDEX(参加者名簿!$H$12:$H$111,MATCH(F202,参加者名簿!$C$12:$C$111,0)),IFERROR(INDEX(他団体選手登録票!$F$12:$F$31,MATCH(F202,他団体選手登録票!$C$12:$C$31,0))&amp;"　"&amp;INDEX(他団体選手登録票!$H$12:$H$31,MATCH(F202,他団体選手登録票!$C$12:$C$31,0)),"ERROR!!")))</f>
        <v/>
      </c>
      <c r="W202" s="254"/>
      <c r="X202" s="254"/>
      <c r="Y202" s="255"/>
      <c r="Z202" s="256" t="str">
        <f>IF(J202="","",IFERROR(INDEX(参加者名簿!$F$12:$F$111,MATCH(J202,参加者名簿!$C$12:$C$111,0))&amp;"　"&amp;INDEX(参加者名簿!$H$12:$H$111,MATCH(J202,参加者名簿!$C$12:$C$111,0)),IFERROR(INDEX(他団体選手登録票!$F$12:$F$31,MATCH(J202,他団体選手登録票!$C$12:$C$31,0))&amp;"　"&amp;INDEX(他団体選手登録票!$H$12:$H$31,MATCH(J202,他団体選手登録票!$C$12:$C$31,0)),"ERROR!!")))</f>
        <v/>
      </c>
      <c r="AA202" s="254"/>
      <c r="AB202" s="254"/>
      <c r="AC202" s="255"/>
      <c r="AD202" s="256" t="str">
        <f>IF(N202="","",IFERROR(INDEX(参加者名簿!$F$12:$F$111,MATCH(N202,参加者名簿!$C$12:$C$111,0))&amp;"　"&amp;INDEX(参加者名簿!$H$12:$H$111,MATCH(N202,参加者名簿!$C$12:$C$111,0)),IFERROR(INDEX(他団体選手登録票!$F$12:$F$31,MATCH(N202,他団体選手登録票!$C$12:$C$31,0))&amp;"　"&amp;INDEX(他団体選手登録票!$H$12:$H$31,MATCH(N202,他団体選手登録票!$C$12:$C$31,0)),"ERROR!!")))</f>
        <v/>
      </c>
      <c r="AE202" s="254"/>
      <c r="AF202" s="254"/>
      <c r="AG202" s="255"/>
      <c r="AH202" s="256" t="str">
        <f>IF(R202="","",IFERROR(INDEX(参加者名簿!$F$12:$F$111,MATCH(R202,参加者名簿!$C$12:$C$111,0))&amp;"　"&amp;INDEX(参加者名簿!$H$12:$H$111,MATCH(R202,参加者名簿!$C$12:$C$111,0)),IFERROR(INDEX(他団体選手登録票!$F$12:$F$31,MATCH(R202,他団体選手登録票!$C$12:$C$31,0))&amp;"　"&amp;INDEX(他団体選手登録票!$H$12:$H$31,MATCH(R202,他団体選手登録票!$C$12:$C$31,0)),"ERROR!!")))</f>
        <v/>
      </c>
      <c r="AI202" s="254"/>
      <c r="AJ202" s="254"/>
      <c r="AK202" s="255"/>
      <c r="AL202" s="93">
        <v>1</v>
      </c>
      <c r="AM202" s="253" t="str">
        <f>IFERROR(IF(COUNTIF(参加者名簿!$C$12:$C$111,F202),参加申込書本紙!$G$15,INDEX(他団体選手登録票!$J$12:$J$31,MATCH(F202,他団体選手登録票!$C$12:$C$31,0))),"")</f>
        <v/>
      </c>
      <c r="AN202" s="254"/>
      <c r="AO202" s="255"/>
      <c r="AP202" s="93">
        <v>2</v>
      </c>
      <c r="AQ202" s="253" t="str">
        <f>IFERROR(IF(COUNTIF(参加者名簿!$C$12:$C$111,J202),参加申込書本紙!$G$15,INDEX(他団体選手登録票!$J$12:$J$31,MATCH(J202,他団体選手登録票!$C$12:$C$31,0))),"")</f>
        <v/>
      </c>
      <c r="AR202" s="254"/>
      <c r="AS202" s="255"/>
      <c r="AT202" s="93">
        <v>3</v>
      </c>
      <c r="AU202" s="253" t="str">
        <f>IFERROR(IF(COUNTIF(参加者名簿!$C$12:$C$111,N202),参加申込書本紙!$G$15,INDEX(他団体選手登録票!$J$12:$J$31,MATCH(N202,他団体選手登録票!$C$12:$C$31,0))),"")</f>
        <v/>
      </c>
      <c r="AV202" s="254"/>
      <c r="AW202" s="255"/>
      <c r="AX202" s="93">
        <v>4</v>
      </c>
      <c r="AY202" s="253" t="str">
        <f>IFERROR(IF(COUNTIF(参加者名簿!$C$12:$C$111,R202),参加申込書本紙!$G$15,INDEX(他団体選手登録票!$J$12:$J$31,MATCH(R202,他団体選手登録票!$C$12:$C$31,0))),"")</f>
        <v/>
      </c>
      <c r="AZ202" s="254"/>
      <c r="BA202" s="255"/>
      <c r="BB202" s="7"/>
      <c r="BC202" s="94" t="str">
        <f>IF(BB202="免除",0,IF(BB202="相手方",0,IF(BB202="当方",COUNT(F202:U202),IF(BB202="個々",COUNTIF(AL202:BA202,参加申込書本紙!$G$15),""))))</f>
        <v/>
      </c>
      <c r="BD202" s="95"/>
      <c r="BE202" s="96"/>
      <c r="BF202" s="97"/>
      <c r="BG202" s="8"/>
    </row>
    <row r="203" spans="1:59" ht="21.65" customHeight="1" thickBot="1">
      <c r="A203" s="1"/>
      <c r="B203" s="89">
        <v>183</v>
      </c>
      <c r="C203" s="140"/>
      <c r="D203" s="6"/>
      <c r="E203" s="130"/>
      <c r="F203" s="297"/>
      <c r="G203" s="298"/>
      <c r="H203" s="298"/>
      <c r="I203" s="299"/>
      <c r="J203" s="260"/>
      <c r="K203" s="258"/>
      <c r="L203" s="258"/>
      <c r="M203" s="259"/>
      <c r="N203" s="260"/>
      <c r="O203" s="258"/>
      <c r="P203" s="258"/>
      <c r="Q203" s="259"/>
      <c r="R203" s="260"/>
      <c r="S203" s="258"/>
      <c r="T203" s="258"/>
      <c r="U203" s="261"/>
      <c r="V203" s="256" t="str">
        <f>IF(F203="","",IFERROR(INDEX(参加者名簿!$F$12:$F$111,MATCH(F203,参加者名簿!$C$12:$C$111,0))&amp;"　"&amp;INDEX(参加者名簿!$H$12:$H$111,MATCH(F203,参加者名簿!$C$12:$C$111,0)),IFERROR(INDEX(他団体選手登録票!$F$12:$F$31,MATCH(F203,他団体選手登録票!$C$12:$C$31,0))&amp;"　"&amp;INDEX(他団体選手登録票!$H$12:$H$31,MATCH(F203,他団体選手登録票!$C$12:$C$31,0)),"ERROR!!")))</f>
        <v/>
      </c>
      <c r="W203" s="254"/>
      <c r="X203" s="254"/>
      <c r="Y203" s="255"/>
      <c r="Z203" s="256" t="str">
        <f>IF(J203="","",IFERROR(INDEX(参加者名簿!$F$12:$F$111,MATCH(J203,参加者名簿!$C$12:$C$111,0))&amp;"　"&amp;INDEX(参加者名簿!$H$12:$H$111,MATCH(J203,参加者名簿!$C$12:$C$111,0)),IFERROR(INDEX(他団体選手登録票!$F$12:$F$31,MATCH(J203,他団体選手登録票!$C$12:$C$31,0))&amp;"　"&amp;INDEX(他団体選手登録票!$H$12:$H$31,MATCH(J203,他団体選手登録票!$C$12:$C$31,0)),"ERROR!!")))</f>
        <v/>
      </c>
      <c r="AA203" s="254"/>
      <c r="AB203" s="254"/>
      <c r="AC203" s="255"/>
      <c r="AD203" s="256" t="str">
        <f>IF(N203="","",IFERROR(INDEX(参加者名簿!$F$12:$F$111,MATCH(N203,参加者名簿!$C$12:$C$111,0))&amp;"　"&amp;INDEX(参加者名簿!$H$12:$H$111,MATCH(N203,参加者名簿!$C$12:$C$111,0)),IFERROR(INDEX(他団体選手登録票!$F$12:$F$31,MATCH(N203,他団体選手登録票!$C$12:$C$31,0))&amp;"　"&amp;INDEX(他団体選手登録票!$H$12:$H$31,MATCH(N203,他団体選手登録票!$C$12:$C$31,0)),"ERROR!!")))</f>
        <v/>
      </c>
      <c r="AE203" s="254"/>
      <c r="AF203" s="254"/>
      <c r="AG203" s="255"/>
      <c r="AH203" s="256" t="str">
        <f>IF(R203="","",IFERROR(INDEX(参加者名簿!$F$12:$F$111,MATCH(R203,参加者名簿!$C$12:$C$111,0))&amp;"　"&amp;INDEX(参加者名簿!$H$12:$H$111,MATCH(R203,参加者名簿!$C$12:$C$111,0)),IFERROR(INDEX(他団体選手登録票!$F$12:$F$31,MATCH(R203,他団体選手登録票!$C$12:$C$31,0))&amp;"　"&amp;INDEX(他団体選手登録票!$H$12:$H$31,MATCH(R203,他団体選手登録票!$C$12:$C$31,0)),"ERROR!!")))</f>
        <v/>
      </c>
      <c r="AI203" s="254"/>
      <c r="AJ203" s="254"/>
      <c r="AK203" s="255"/>
      <c r="AL203" s="93">
        <v>1</v>
      </c>
      <c r="AM203" s="253" t="str">
        <f>IFERROR(IF(COUNTIF(参加者名簿!$C$12:$C$111,F203),参加申込書本紙!$G$15,INDEX(他団体選手登録票!$J$12:$J$31,MATCH(F203,他団体選手登録票!$C$12:$C$31,0))),"")</f>
        <v/>
      </c>
      <c r="AN203" s="254"/>
      <c r="AO203" s="255"/>
      <c r="AP203" s="93">
        <v>2</v>
      </c>
      <c r="AQ203" s="253" t="str">
        <f>IFERROR(IF(COUNTIF(参加者名簿!$C$12:$C$111,J203),参加申込書本紙!$G$15,INDEX(他団体選手登録票!$J$12:$J$31,MATCH(J203,他団体選手登録票!$C$12:$C$31,0))),"")</f>
        <v/>
      </c>
      <c r="AR203" s="254"/>
      <c r="AS203" s="255"/>
      <c r="AT203" s="93">
        <v>3</v>
      </c>
      <c r="AU203" s="253" t="str">
        <f>IFERROR(IF(COUNTIF(参加者名簿!$C$12:$C$111,N203),参加申込書本紙!$G$15,INDEX(他団体選手登録票!$J$12:$J$31,MATCH(N203,他団体選手登録票!$C$12:$C$31,0))),"")</f>
        <v/>
      </c>
      <c r="AV203" s="254"/>
      <c r="AW203" s="255"/>
      <c r="AX203" s="93">
        <v>4</v>
      </c>
      <c r="AY203" s="253" t="str">
        <f>IFERROR(IF(COUNTIF(参加者名簿!$C$12:$C$111,R203),参加申込書本紙!$G$15,INDEX(他団体選手登録票!$J$12:$J$31,MATCH(R203,他団体選手登録票!$C$12:$C$31,0))),"")</f>
        <v/>
      </c>
      <c r="AZ203" s="254"/>
      <c r="BA203" s="255"/>
      <c r="BB203" s="7"/>
      <c r="BC203" s="94" t="str">
        <f>IF(BB203="免除",0,IF(BB203="相手方",0,IF(BB203="当方",COUNT(F203:U203),IF(BB203="個々",COUNTIF(AL203:BA203,参加申込書本紙!$G$15),""))))</f>
        <v/>
      </c>
      <c r="BD203" s="95"/>
      <c r="BE203" s="96"/>
      <c r="BF203" s="97"/>
      <c r="BG203" s="8"/>
    </row>
    <row r="204" spans="1:59" ht="21.65" customHeight="1" thickBot="1">
      <c r="A204" s="1"/>
      <c r="B204" s="89">
        <v>184</v>
      </c>
      <c r="C204" s="140"/>
      <c r="D204" s="6"/>
      <c r="E204" s="130"/>
      <c r="F204" s="297"/>
      <c r="G204" s="298"/>
      <c r="H204" s="298"/>
      <c r="I204" s="299"/>
      <c r="J204" s="260"/>
      <c r="K204" s="258"/>
      <c r="L204" s="258"/>
      <c r="M204" s="259"/>
      <c r="N204" s="260"/>
      <c r="O204" s="258"/>
      <c r="P204" s="258"/>
      <c r="Q204" s="259"/>
      <c r="R204" s="260"/>
      <c r="S204" s="258"/>
      <c r="T204" s="258"/>
      <c r="U204" s="261"/>
      <c r="V204" s="256" t="str">
        <f>IF(F204="","",IFERROR(INDEX(参加者名簿!$F$12:$F$111,MATCH(F204,参加者名簿!$C$12:$C$111,0))&amp;"　"&amp;INDEX(参加者名簿!$H$12:$H$111,MATCH(F204,参加者名簿!$C$12:$C$111,0)),IFERROR(INDEX(他団体選手登録票!$F$12:$F$31,MATCH(F204,他団体選手登録票!$C$12:$C$31,0))&amp;"　"&amp;INDEX(他団体選手登録票!$H$12:$H$31,MATCH(F204,他団体選手登録票!$C$12:$C$31,0)),"ERROR!!")))</f>
        <v/>
      </c>
      <c r="W204" s="254"/>
      <c r="X204" s="254"/>
      <c r="Y204" s="255"/>
      <c r="Z204" s="256" t="str">
        <f>IF(J204="","",IFERROR(INDEX(参加者名簿!$F$12:$F$111,MATCH(J204,参加者名簿!$C$12:$C$111,0))&amp;"　"&amp;INDEX(参加者名簿!$H$12:$H$111,MATCH(J204,参加者名簿!$C$12:$C$111,0)),IFERROR(INDEX(他団体選手登録票!$F$12:$F$31,MATCH(J204,他団体選手登録票!$C$12:$C$31,0))&amp;"　"&amp;INDEX(他団体選手登録票!$H$12:$H$31,MATCH(J204,他団体選手登録票!$C$12:$C$31,0)),"ERROR!!")))</f>
        <v/>
      </c>
      <c r="AA204" s="254"/>
      <c r="AB204" s="254"/>
      <c r="AC204" s="255"/>
      <c r="AD204" s="256" t="str">
        <f>IF(N204="","",IFERROR(INDEX(参加者名簿!$F$12:$F$111,MATCH(N204,参加者名簿!$C$12:$C$111,0))&amp;"　"&amp;INDEX(参加者名簿!$H$12:$H$111,MATCH(N204,参加者名簿!$C$12:$C$111,0)),IFERROR(INDEX(他団体選手登録票!$F$12:$F$31,MATCH(N204,他団体選手登録票!$C$12:$C$31,0))&amp;"　"&amp;INDEX(他団体選手登録票!$H$12:$H$31,MATCH(N204,他団体選手登録票!$C$12:$C$31,0)),"ERROR!!")))</f>
        <v/>
      </c>
      <c r="AE204" s="254"/>
      <c r="AF204" s="254"/>
      <c r="AG204" s="255"/>
      <c r="AH204" s="256" t="str">
        <f>IF(R204="","",IFERROR(INDEX(参加者名簿!$F$12:$F$111,MATCH(R204,参加者名簿!$C$12:$C$111,0))&amp;"　"&amp;INDEX(参加者名簿!$H$12:$H$111,MATCH(R204,参加者名簿!$C$12:$C$111,0)),IFERROR(INDEX(他団体選手登録票!$F$12:$F$31,MATCH(R204,他団体選手登録票!$C$12:$C$31,0))&amp;"　"&amp;INDEX(他団体選手登録票!$H$12:$H$31,MATCH(R204,他団体選手登録票!$C$12:$C$31,0)),"ERROR!!")))</f>
        <v/>
      </c>
      <c r="AI204" s="254"/>
      <c r="AJ204" s="254"/>
      <c r="AK204" s="255"/>
      <c r="AL204" s="93">
        <v>1</v>
      </c>
      <c r="AM204" s="253" t="str">
        <f>IFERROR(IF(COUNTIF(参加者名簿!$C$12:$C$111,F204),参加申込書本紙!$G$15,INDEX(他団体選手登録票!$J$12:$J$31,MATCH(F204,他団体選手登録票!$C$12:$C$31,0))),"")</f>
        <v/>
      </c>
      <c r="AN204" s="254"/>
      <c r="AO204" s="255"/>
      <c r="AP204" s="93">
        <v>2</v>
      </c>
      <c r="AQ204" s="253" t="str">
        <f>IFERROR(IF(COUNTIF(参加者名簿!$C$12:$C$111,J204),参加申込書本紙!$G$15,INDEX(他団体選手登録票!$J$12:$J$31,MATCH(J204,他団体選手登録票!$C$12:$C$31,0))),"")</f>
        <v/>
      </c>
      <c r="AR204" s="254"/>
      <c r="AS204" s="255"/>
      <c r="AT204" s="93">
        <v>3</v>
      </c>
      <c r="AU204" s="253" t="str">
        <f>IFERROR(IF(COUNTIF(参加者名簿!$C$12:$C$111,N204),参加申込書本紙!$G$15,INDEX(他団体選手登録票!$J$12:$J$31,MATCH(N204,他団体選手登録票!$C$12:$C$31,0))),"")</f>
        <v/>
      </c>
      <c r="AV204" s="254"/>
      <c r="AW204" s="255"/>
      <c r="AX204" s="93">
        <v>4</v>
      </c>
      <c r="AY204" s="253" t="str">
        <f>IFERROR(IF(COUNTIF(参加者名簿!$C$12:$C$111,R204),参加申込書本紙!$G$15,INDEX(他団体選手登録票!$J$12:$J$31,MATCH(R204,他団体選手登録票!$C$12:$C$31,0))),"")</f>
        <v/>
      </c>
      <c r="AZ204" s="254"/>
      <c r="BA204" s="255"/>
      <c r="BB204" s="7"/>
      <c r="BC204" s="94" t="str">
        <f>IF(BB204="免除",0,IF(BB204="相手方",0,IF(BB204="当方",COUNT(F204:U204),IF(BB204="個々",COUNTIF(AL204:BA204,参加申込書本紙!$G$15),""))))</f>
        <v/>
      </c>
      <c r="BD204" s="95"/>
      <c r="BE204" s="96"/>
      <c r="BF204" s="97"/>
      <c r="BG204" s="8"/>
    </row>
    <row r="205" spans="1:59" ht="21.65" customHeight="1" thickBot="1">
      <c r="A205" s="1"/>
      <c r="B205" s="89">
        <v>185</v>
      </c>
      <c r="C205" s="140"/>
      <c r="D205" s="6"/>
      <c r="E205" s="130"/>
      <c r="F205" s="297"/>
      <c r="G205" s="298"/>
      <c r="H205" s="298"/>
      <c r="I205" s="299"/>
      <c r="J205" s="260"/>
      <c r="K205" s="258"/>
      <c r="L205" s="258"/>
      <c r="M205" s="259"/>
      <c r="N205" s="260"/>
      <c r="O205" s="258"/>
      <c r="P205" s="258"/>
      <c r="Q205" s="259"/>
      <c r="R205" s="260"/>
      <c r="S205" s="258"/>
      <c r="T205" s="258"/>
      <c r="U205" s="261"/>
      <c r="V205" s="256" t="str">
        <f>IF(F205="","",IFERROR(INDEX(参加者名簿!$F$12:$F$111,MATCH(F205,参加者名簿!$C$12:$C$111,0))&amp;"　"&amp;INDEX(参加者名簿!$H$12:$H$111,MATCH(F205,参加者名簿!$C$12:$C$111,0)),IFERROR(INDEX(他団体選手登録票!$F$12:$F$31,MATCH(F205,他団体選手登録票!$C$12:$C$31,0))&amp;"　"&amp;INDEX(他団体選手登録票!$H$12:$H$31,MATCH(F205,他団体選手登録票!$C$12:$C$31,0)),"ERROR!!")))</f>
        <v/>
      </c>
      <c r="W205" s="254"/>
      <c r="X205" s="254"/>
      <c r="Y205" s="255"/>
      <c r="Z205" s="256" t="str">
        <f>IF(J205="","",IFERROR(INDEX(参加者名簿!$F$12:$F$111,MATCH(J205,参加者名簿!$C$12:$C$111,0))&amp;"　"&amp;INDEX(参加者名簿!$H$12:$H$111,MATCH(J205,参加者名簿!$C$12:$C$111,0)),IFERROR(INDEX(他団体選手登録票!$F$12:$F$31,MATCH(J205,他団体選手登録票!$C$12:$C$31,0))&amp;"　"&amp;INDEX(他団体選手登録票!$H$12:$H$31,MATCH(J205,他団体選手登録票!$C$12:$C$31,0)),"ERROR!!")))</f>
        <v/>
      </c>
      <c r="AA205" s="254"/>
      <c r="AB205" s="254"/>
      <c r="AC205" s="255"/>
      <c r="AD205" s="256" t="str">
        <f>IF(N205="","",IFERROR(INDEX(参加者名簿!$F$12:$F$111,MATCH(N205,参加者名簿!$C$12:$C$111,0))&amp;"　"&amp;INDEX(参加者名簿!$H$12:$H$111,MATCH(N205,参加者名簿!$C$12:$C$111,0)),IFERROR(INDEX(他団体選手登録票!$F$12:$F$31,MATCH(N205,他団体選手登録票!$C$12:$C$31,0))&amp;"　"&amp;INDEX(他団体選手登録票!$H$12:$H$31,MATCH(N205,他団体選手登録票!$C$12:$C$31,0)),"ERROR!!")))</f>
        <v/>
      </c>
      <c r="AE205" s="254"/>
      <c r="AF205" s="254"/>
      <c r="AG205" s="255"/>
      <c r="AH205" s="256" t="str">
        <f>IF(R205="","",IFERROR(INDEX(参加者名簿!$F$12:$F$111,MATCH(R205,参加者名簿!$C$12:$C$111,0))&amp;"　"&amp;INDEX(参加者名簿!$H$12:$H$111,MATCH(R205,参加者名簿!$C$12:$C$111,0)),IFERROR(INDEX(他団体選手登録票!$F$12:$F$31,MATCH(R205,他団体選手登録票!$C$12:$C$31,0))&amp;"　"&amp;INDEX(他団体選手登録票!$H$12:$H$31,MATCH(R205,他団体選手登録票!$C$12:$C$31,0)),"ERROR!!")))</f>
        <v/>
      </c>
      <c r="AI205" s="254"/>
      <c r="AJ205" s="254"/>
      <c r="AK205" s="255"/>
      <c r="AL205" s="93">
        <v>1</v>
      </c>
      <c r="AM205" s="253" t="str">
        <f>IFERROR(IF(COUNTIF(参加者名簿!$C$12:$C$111,F205),参加申込書本紙!$G$15,INDEX(他団体選手登録票!$J$12:$J$31,MATCH(F205,他団体選手登録票!$C$12:$C$31,0))),"")</f>
        <v/>
      </c>
      <c r="AN205" s="254"/>
      <c r="AO205" s="255"/>
      <c r="AP205" s="93">
        <v>2</v>
      </c>
      <c r="AQ205" s="253" t="str">
        <f>IFERROR(IF(COUNTIF(参加者名簿!$C$12:$C$111,J205),参加申込書本紙!$G$15,INDEX(他団体選手登録票!$J$12:$J$31,MATCH(J205,他団体選手登録票!$C$12:$C$31,0))),"")</f>
        <v/>
      </c>
      <c r="AR205" s="254"/>
      <c r="AS205" s="255"/>
      <c r="AT205" s="93">
        <v>3</v>
      </c>
      <c r="AU205" s="253" t="str">
        <f>IFERROR(IF(COUNTIF(参加者名簿!$C$12:$C$111,N205),参加申込書本紙!$G$15,INDEX(他団体選手登録票!$J$12:$J$31,MATCH(N205,他団体選手登録票!$C$12:$C$31,0))),"")</f>
        <v/>
      </c>
      <c r="AV205" s="254"/>
      <c r="AW205" s="255"/>
      <c r="AX205" s="93">
        <v>4</v>
      </c>
      <c r="AY205" s="253" t="str">
        <f>IFERROR(IF(COUNTIF(参加者名簿!$C$12:$C$111,R205),参加申込書本紙!$G$15,INDEX(他団体選手登録票!$J$12:$J$31,MATCH(R205,他団体選手登録票!$C$12:$C$31,0))),"")</f>
        <v/>
      </c>
      <c r="AZ205" s="254"/>
      <c r="BA205" s="255"/>
      <c r="BB205" s="7"/>
      <c r="BC205" s="94" t="str">
        <f>IF(BB205="免除",0,IF(BB205="相手方",0,IF(BB205="当方",COUNT(F205:U205),IF(BB205="個々",COUNTIF(AL205:BA205,参加申込書本紙!$G$15),""))))</f>
        <v/>
      </c>
      <c r="BD205" s="95"/>
      <c r="BE205" s="96"/>
      <c r="BF205" s="97"/>
      <c r="BG205" s="8"/>
    </row>
    <row r="206" spans="1:59" ht="21.65" customHeight="1" thickBot="1">
      <c r="A206" s="1"/>
      <c r="B206" s="89">
        <v>186</v>
      </c>
      <c r="C206" s="140"/>
      <c r="D206" s="6"/>
      <c r="E206" s="130"/>
      <c r="F206" s="297"/>
      <c r="G206" s="298"/>
      <c r="H206" s="298"/>
      <c r="I206" s="299"/>
      <c r="J206" s="260"/>
      <c r="K206" s="258"/>
      <c r="L206" s="258"/>
      <c r="M206" s="259"/>
      <c r="N206" s="260"/>
      <c r="O206" s="258"/>
      <c r="P206" s="258"/>
      <c r="Q206" s="259"/>
      <c r="R206" s="260"/>
      <c r="S206" s="258"/>
      <c r="T206" s="258"/>
      <c r="U206" s="261"/>
      <c r="V206" s="256" t="str">
        <f>IF(F206="","",IFERROR(INDEX(参加者名簿!$F$12:$F$111,MATCH(F206,参加者名簿!$C$12:$C$111,0))&amp;"　"&amp;INDEX(参加者名簿!$H$12:$H$111,MATCH(F206,参加者名簿!$C$12:$C$111,0)),IFERROR(INDEX(他団体選手登録票!$F$12:$F$31,MATCH(F206,他団体選手登録票!$C$12:$C$31,0))&amp;"　"&amp;INDEX(他団体選手登録票!$H$12:$H$31,MATCH(F206,他団体選手登録票!$C$12:$C$31,0)),"ERROR!!")))</f>
        <v/>
      </c>
      <c r="W206" s="254"/>
      <c r="X206" s="254"/>
      <c r="Y206" s="255"/>
      <c r="Z206" s="256" t="str">
        <f>IF(J206="","",IFERROR(INDEX(参加者名簿!$F$12:$F$111,MATCH(J206,参加者名簿!$C$12:$C$111,0))&amp;"　"&amp;INDEX(参加者名簿!$H$12:$H$111,MATCH(J206,参加者名簿!$C$12:$C$111,0)),IFERROR(INDEX(他団体選手登録票!$F$12:$F$31,MATCH(J206,他団体選手登録票!$C$12:$C$31,0))&amp;"　"&amp;INDEX(他団体選手登録票!$H$12:$H$31,MATCH(J206,他団体選手登録票!$C$12:$C$31,0)),"ERROR!!")))</f>
        <v/>
      </c>
      <c r="AA206" s="254"/>
      <c r="AB206" s="254"/>
      <c r="AC206" s="255"/>
      <c r="AD206" s="256" t="str">
        <f>IF(N206="","",IFERROR(INDEX(参加者名簿!$F$12:$F$111,MATCH(N206,参加者名簿!$C$12:$C$111,0))&amp;"　"&amp;INDEX(参加者名簿!$H$12:$H$111,MATCH(N206,参加者名簿!$C$12:$C$111,0)),IFERROR(INDEX(他団体選手登録票!$F$12:$F$31,MATCH(N206,他団体選手登録票!$C$12:$C$31,0))&amp;"　"&amp;INDEX(他団体選手登録票!$H$12:$H$31,MATCH(N206,他団体選手登録票!$C$12:$C$31,0)),"ERROR!!")))</f>
        <v/>
      </c>
      <c r="AE206" s="254"/>
      <c r="AF206" s="254"/>
      <c r="AG206" s="255"/>
      <c r="AH206" s="256" t="str">
        <f>IF(R206="","",IFERROR(INDEX(参加者名簿!$F$12:$F$111,MATCH(R206,参加者名簿!$C$12:$C$111,0))&amp;"　"&amp;INDEX(参加者名簿!$H$12:$H$111,MATCH(R206,参加者名簿!$C$12:$C$111,0)),IFERROR(INDEX(他団体選手登録票!$F$12:$F$31,MATCH(R206,他団体選手登録票!$C$12:$C$31,0))&amp;"　"&amp;INDEX(他団体選手登録票!$H$12:$H$31,MATCH(R206,他団体選手登録票!$C$12:$C$31,0)),"ERROR!!")))</f>
        <v/>
      </c>
      <c r="AI206" s="254"/>
      <c r="AJ206" s="254"/>
      <c r="AK206" s="255"/>
      <c r="AL206" s="93">
        <v>1</v>
      </c>
      <c r="AM206" s="253" t="str">
        <f>IFERROR(IF(COUNTIF(参加者名簿!$C$12:$C$111,F206),参加申込書本紙!$G$15,INDEX(他団体選手登録票!$J$12:$J$31,MATCH(F206,他団体選手登録票!$C$12:$C$31,0))),"")</f>
        <v/>
      </c>
      <c r="AN206" s="254"/>
      <c r="AO206" s="255"/>
      <c r="AP206" s="93">
        <v>2</v>
      </c>
      <c r="AQ206" s="253" t="str">
        <f>IFERROR(IF(COUNTIF(参加者名簿!$C$12:$C$111,J206),参加申込書本紙!$G$15,INDEX(他団体選手登録票!$J$12:$J$31,MATCH(J206,他団体選手登録票!$C$12:$C$31,0))),"")</f>
        <v/>
      </c>
      <c r="AR206" s="254"/>
      <c r="AS206" s="255"/>
      <c r="AT206" s="93">
        <v>3</v>
      </c>
      <c r="AU206" s="253" t="str">
        <f>IFERROR(IF(COUNTIF(参加者名簿!$C$12:$C$111,N206),参加申込書本紙!$G$15,INDEX(他団体選手登録票!$J$12:$J$31,MATCH(N206,他団体選手登録票!$C$12:$C$31,0))),"")</f>
        <v/>
      </c>
      <c r="AV206" s="254"/>
      <c r="AW206" s="255"/>
      <c r="AX206" s="93">
        <v>4</v>
      </c>
      <c r="AY206" s="253" t="str">
        <f>IFERROR(IF(COUNTIF(参加者名簿!$C$12:$C$111,R206),参加申込書本紙!$G$15,INDEX(他団体選手登録票!$J$12:$J$31,MATCH(R206,他団体選手登録票!$C$12:$C$31,0))),"")</f>
        <v/>
      </c>
      <c r="AZ206" s="254"/>
      <c r="BA206" s="255"/>
      <c r="BB206" s="7"/>
      <c r="BC206" s="94" t="str">
        <f>IF(BB206="免除",0,IF(BB206="相手方",0,IF(BB206="当方",COUNT(F206:U206),IF(BB206="個々",COUNTIF(AL206:BA206,参加申込書本紙!$G$15),""))))</f>
        <v/>
      </c>
      <c r="BD206" s="95"/>
      <c r="BE206" s="96"/>
      <c r="BF206" s="97"/>
      <c r="BG206" s="8"/>
    </row>
    <row r="207" spans="1:59" ht="21.65" customHeight="1" thickBot="1">
      <c r="A207" s="1"/>
      <c r="B207" s="89">
        <v>187</v>
      </c>
      <c r="C207" s="140"/>
      <c r="D207" s="6"/>
      <c r="E207" s="130"/>
      <c r="F207" s="297"/>
      <c r="G207" s="298"/>
      <c r="H207" s="298"/>
      <c r="I207" s="299"/>
      <c r="J207" s="260"/>
      <c r="K207" s="258"/>
      <c r="L207" s="258"/>
      <c r="M207" s="259"/>
      <c r="N207" s="260"/>
      <c r="O207" s="258"/>
      <c r="P207" s="258"/>
      <c r="Q207" s="259"/>
      <c r="R207" s="260"/>
      <c r="S207" s="258"/>
      <c r="T207" s="258"/>
      <c r="U207" s="261"/>
      <c r="V207" s="256" t="str">
        <f>IF(F207="","",IFERROR(INDEX(参加者名簿!$F$12:$F$111,MATCH(F207,参加者名簿!$C$12:$C$111,0))&amp;"　"&amp;INDEX(参加者名簿!$H$12:$H$111,MATCH(F207,参加者名簿!$C$12:$C$111,0)),IFERROR(INDEX(他団体選手登録票!$F$12:$F$31,MATCH(F207,他団体選手登録票!$C$12:$C$31,0))&amp;"　"&amp;INDEX(他団体選手登録票!$H$12:$H$31,MATCH(F207,他団体選手登録票!$C$12:$C$31,0)),"ERROR!!")))</f>
        <v/>
      </c>
      <c r="W207" s="254"/>
      <c r="X207" s="254"/>
      <c r="Y207" s="255"/>
      <c r="Z207" s="256" t="str">
        <f>IF(J207="","",IFERROR(INDEX(参加者名簿!$F$12:$F$111,MATCH(J207,参加者名簿!$C$12:$C$111,0))&amp;"　"&amp;INDEX(参加者名簿!$H$12:$H$111,MATCH(J207,参加者名簿!$C$12:$C$111,0)),IFERROR(INDEX(他団体選手登録票!$F$12:$F$31,MATCH(J207,他団体選手登録票!$C$12:$C$31,0))&amp;"　"&amp;INDEX(他団体選手登録票!$H$12:$H$31,MATCH(J207,他団体選手登録票!$C$12:$C$31,0)),"ERROR!!")))</f>
        <v/>
      </c>
      <c r="AA207" s="254"/>
      <c r="AB207" s="254"/>
      <c r="AC207" s="255"/>
      <c r="AD207" s="256" t="str">
        <f>IF(N207="","",IFERROR(INDEX(参加者名簿!$F$12:$F$111,MATCH(N207,参加者名簿!$C$12:$C$111,0))&amp;"　"&amp;INDEX(参加者名簿!$H$12:$H$111,MATCH(N207,参加者名簿!$C$12:$C$111,0)),IFERROR(INDEX(他団体選手登録票!$F$12:$F$31,MATCH(N207,他団体選手登録票!$C$12:$C$31,0))&amp;"　"&amp;INDEX(他団体選手登録票!$H$12:$H$31,MATCH(N207,他団体選手登録票!$C$12:$C$31,0)),"ERROR!!")))</f>
        <v/>
      </c>
      <c r="AE207" s="254"/>
      <c r="AF207" s="254"/>
      <c r="AG207" s="255"/>
      <c r="AH207" s="256" t="str">
        <f>IF(R207="","",IFERROR(INDEX(参加者名簿!$F$12:$F$111,MATCH(R207,参加者名簿!$C$12:$C$111,0))&amp;"　"&amp;INDEX(参加者名簿!$H$12:$H$111,MATCH(R207,参加者名簿!$C$12:$C$111,0)),IFERROR(INDEX(他団体選手登録票!$F$12:$F$31,MATCH(R207,他団体選手登録票!$C$12:$C$31,0))&amp;"　"&amp;INDEX(他団体選手登録票!$H$12:$H$31,MATCH(R207,他団体選手登録票!$C$12:$C$31,0)),"ERROR!!")))</f>
        <v/>
      </c>
      <c r="AI207" s="254"/>
      <c r="AJ207" s="254"/>
      <c r="AK207" s="255"/>
      <c r="AL207" s="93">
        <v>1</v>
      </c>
      <c r="AM207" s="253" t="str">
        <f>IFERROR(IF(COUNTIF(参加者名簿!$C$12:$C$111,F207),参加申込書本紙!$G$15,INDEX(他団体選手登録票!$J$12:$J$31,MATCH(F207,他団体選手登録票!$C$12:$C$31,0))),"")</f>
        <v/>
      </c>
      <c r="AN207" s="254"/>
      <c r="AO207" s="255"/>
      <c r="AP207" s="93">
        <v>2</v>
      </c>
      <c r="AQ207" s="253" t="str">
        <f>IFERROR(IF(COUNTIF(参加者名簿!$C$12:$C$111,J207),参加申込書本紙!$G$15,INDEX(他団体選手登録票!$J$12:$J$31,MATCH(J207,他団体選手登録票!$C$12:$C$31,0))),"")</f>
        <v/>
      </c>
      <c r="AR207" s="254"/>
      <c r="AS207" s="255"/>
      <c r="AT207" s="93">
        <v>3</v>
      </c>
      <c r="AU207" s="253" t="str">
        <f>IFERROR(IF(COUNTIF(参加者名簿!$C$12:$C$111,N207),参加申込書本紙!$G$15,INDEX(他団体選手登録票!$J$12:$J$31,MATCH(N207,他団体選手登録票!$C$12:$C$31,0))),"")</f>
        <v/>
      </c>
      <c r="AV207" s="254"/>
      <c r="AW207" s="255"/>
      <c r="AX207" s="93">
        <v>4</v>
      </c>
      <c r="AY207" s="253" t="str">
        <f>IFERROR(IF(COUNTIF(参加者名簿!$C$12:$C$111,R207),参加申込書本紙!$G$15,INDEX(他団体選手登録票!$J$12:$J$31,MATCH(R207,他団体選手登録票!$C$12:$C$31,0))),"")</f>
        <v/>
      </c>
      <c r="AZ207" s="254"/>
      <c r="BA207" s="255"/>
      <c r="BB207" s="7"/>
      <c r="BC207" s="94" t="str">
        <f>IF(BB207="免除",0,IF(BB207="相手方",0,IF(BB207="当方",COUNT(F207:U207),IF(BB207="個々",COUNTIF(AL207:BA207,参加申込書本紙!$G$15),""))))</f>
        <v/>
      </c>
      <c r="BD207" s="95"/>
      <c r="BE207" s="96"/>
      <c r="BF207" s="97"/>
      <c r="BG207" s="8"/>
    </row>
    <row r="208" spans="1:59" ht="21.65" customHeight="1" thickBot="1">
      <c r="A208" s="1"/>
      <c r="B208" s="89">
        <v>188</v>
      </c>
      <c r="C208" s="140"/>
      <c r="D208" s="6"/>
      <c r="E208" s="130"/>
      <c r="F208" s="297"/>
      <c r="G208" s="298"/>
      <c r="H208" s="298"/>
      <c r="I208" s="299"/>
      <c r="J208" s="260"/>
      <c r="K208" s="258"/>
      <c r="L208" s="258"/>
      <c r="M208" s="259"/>
      <c r="N208" s="260"/>
      <c r="O208" s="258"/>
      <c r="P208" s="258"/>
      <c r="Q208" s="259"/>
      <c r="R208" s="260"/>
      <c r="S208" s="258"/>
      <c r="T208" s="258"/>
      <c r="U208" s="261"/>
      <c r="V208" s="256" t="str">
        <f>IF(F208="","",IFERROR(INDEX(参加者名簿!$F$12:$F$111,MATCH(F208,参加者名簿!$C$12:$C$111,0))&amp;"　"&amp;INDEX(参加者名簿!$H$12:$H$111,MATCH(F208,参加者名簿!$C$12:$C$111,0)),IFERROR(INDEX(他団体選手登録票!$F$12:$F$31,MATCH(F208,他団体選手登録票!$C$12:$C$31,0))&amp;"　"&amp;INDEX(他団体選手登録票!$H$12:$H$31,MATCH(F208,他団体選手登録票!$C$12:$C$31,0)),"ERROR!!")))</f>
        <v/>
      </c>
      <c r="W208" s="254"/>
      <c r="X208" s="254"/>
      <c r="Y208" s="255"/>
      <c r="Z208" s="256" t="str">
        <f>IF(J208="","",IFERROR(INDEX(参加者名簿!$F$12:$F$111,MATCH(J208,参加者名簿!$C$12:$C$111,0))&amp;"　"&amp;INDEX(参加者名簿!$H$12:$H$111,MATCH(J208,参加者名簿!$C$12:$C$111,0)),IFERROR(INDEX(他団体選手登録票!$F$12:$F$31,MATCH(J208,他団体選手登録票!$C$12:$C$31,0))&amp;"　"&amp;INDEX(他団体選手登録票!$H$12:$H$31,MATCH(J208,他団体選手登録票!$C$12:$C$31,0)),"ERROR!!")))</f>
        <v/>
      </c>
      <c r="AA208" s="254"/>
      <c r="AB208" s="254"/>
      <c r="AC208" s="255"/>
      <c r="AD208" s="256" t="str">
        <f>IF(N208="","",IFERROR(INDEX(参加者名簿!$F$12:$F$111,MATCH(N208,参加者名簿!$C$12:$C$111,0))&amp;"　"&amp;INDEX(参加者名簿!$H$12:$H$111,MATCH(N208,参加者名簿!$C$12:$C$111,0)),IFERROR(INDEX(他団体選手登録票!$F$12:$F$31,MATCH(N208,他団体選手登録票!$C$12:$C$31,0))&amp;"　"&amp;INDEX(他団体選手登録票!$H$12:$H$31,MATCH(N208,他団体選手登録票!$C$12:$C$31,0)),"ERROR!!")))</f>
        <v/>
      </c>
      <c r="AE208" s="254"/>
      <c r="AF208" s="254"/>
      <c r="AG208" s="255"/>
      <c r="AH208" s="256" t="str">
        <f>IF(R208="","",IFERROR(INDEX(参加者名簿!$F$12:$F$111,MATCH(R208,参加者名簿!$C$12:$C$111,0))&amp;"　"&amp;INDEX(参加者名簿!$H$12:$H$111,MATCH(R208,参加者名簿!$C$12:$C$111,0)),IFERROR(INDEX(他団体選手登録票!$F$12:$F$31,MATCH(R208,他団体選手登録票!$C$12:$C$31,0))&amp;"　"&amp;INDEX(他団体選手登録票!$H$12:$H$31,MATCH(R208,他団体選手登録票!$C$12:$C$31,0)),"ERROR!!")))</f>
        <v/>
      </c>
      <c r="AI208" s="254"/>
      <c r="AJ208" s="254"/>
      <c r="AK208" s="255"/>
      <c r="AL208" s="93">
        <v>1</v>
      </c>
      <c r="AM208" s="253" t="str">
        <f>IFERROR(IF(COUNTIF(参加者名簿!$C$12:$C$111,F208),参加申込書本紙!$G$15,INDEX(他団体選手登録票!$J$12:$J$31,MATCH(F208,他団体選手登録票!$C$12:$C$31,0))),"")</f>
        <v/>
      </c>
      <c r="AN208" s="254"/>
      <c r="AO208" s="255"/>
      <c r="AP208" s="93">
        <v>2</v>
      </c>
      <c r="AQ208" s="253" t="str">
        <f>IFERROR(IF(COUNTIF(参加者名簿!$C$12:$C$111,J208),参加申込書本紙!$G$15,INDEX(他団体選手登録票!$J$12:$J$31,MATCH(J208,他団体選手登録票!$C$12:$C$31,0))),"")</f>
        <v/>
      </c>
      <c r="AR208" s="254"/>
      <c r="AS208" s="255"/>
      <c r="AT208" s="93">
        <v>3</v>
      </c>
      <c r="AU208" s="253" t="str">
        <f>IFERROR(IF(COUNTIF(参加者名簿!$C$12:$C$111,N208),参加申込書本紙!$G$15,INDEX(他団体選手登録票!$J$12:$J$31,MATCH(N208,他団体選手登録票!$C$12:$C$31,0))),"")</f>
        <v/>
      </c>
      <c r="AV208" s="254"/>
      <c r="AW208" s="255"/>
      <c r="AX208" s="93">
        <v>4</v>
      </c>
      <c r="AY208" s="253" t="str">
        <f>IFERROR(IF(COUNTIF(参加者名簿!$C$12:$C$111,R208),参加申込書本紙!$G$15,INDEX(他団体選手登録票!$J$12:$J$31,MATCH(R208,他団体選手登録票!$C$12:$C$31,0))),"")</f>
        <v/>
      </c>
      <c r="AZ208" s="254"/>
      <c r="BA208" s="255"/>
      <c r="BB208" s="7"/>
      <c r="BC208" s="94" t="str">
        <f>IF(BB208="免除",0,IF(BB208="相手方",0,IF(BB208="当方",COUNT(F208:U208),IF(BB208="個々",COUNTIF(AL208:BA208,参加申込書本紙!$G$15),""))))</f>
        <v/>
      </c>
      <c r="BD208" s="95"/>
      <c r="BE208" s="96"/>
      <c r="BF208" s="97"/>
      <c r="BG208" s="8"/>
    </row>
    <row r="209" spans="1:59" ht="21.65" customHeight="1" thickBot="1">
      <c r="A209" s="1"/>
      <c r="B209" s="89">
        <v>189</v>
      </c>
      <c r="C209" s="140"/>
      <c r="D209" s="6"/>
      <c r="E209" s="130"/>
      <c r="F209" s="297"/>
      <c r="G209" s="298"/>
      <c r="H209" s="298"/>
      <c r="I209" s="299"/>
      <c r="J209" s="260"/>
      <c r="K209" s="258"/>
      <c r="L209" s="258"/>
      <c r="M209" s="259"/>
      <c r="N209" s="260"/>
      <c r="O209" s="258"/>
      <c r="P209" s="258"/>
      <c r="Q209" s="259"/>
      <c r="R209" s="260"/>
      <c r="S209" s="258"/>
      <c r="T209" s="258"/>
      <c r="U209" s="261"/>
      <c r="V209" s="256" t="str">
        <f>IF(F209="","",IFERROR(INDEX(参加者名簿!$F$12:$F$111,MATCH(F209,参加者名簿!$C$12:$C$111,0))&amp;"　"&amp;INDEX(参加者名簿!$H$12:$H$111,MATCH(F209,参加者名簿!$C$12:$C$111,0)),IFERROR(INDEX(他団体選手登録票!$F$12:$F$31,MATCH(F209,他団体選手登録票!$C$12:$C$31,0))&amp;"　"&amp;INDEX(他団体選手登録票!$H$12:$H$31,MATCH(F209,他団体選手登録票!$C$12:$C$31,0)),"ERROR!!")))</f>
        <v/>
      </c>
      <c r="W209" s="254"/>
      <c r="X209" s="254"/>
      <c r="Y209" s="255"/>
      <c r="Z209" s="256" t="str">
        <f>IF(J209="","",IFERROR(INDEX(参加者名簿!$F$12:$F$111,MATCH(J209,参加者名簿!$C$12:$C$111,0))&amp;"　"&amp;INDEX(参加者名簿!$H$12:$H$111,MATCH(J209,参加者名簿!$C$12:$C$111,0)),IFERROR(INDEX(他団体選手登録票!$F$12:$F$31,MATCH(J209,他団体選手登録票!$C$12:$C$31,0))&amp;"　"&amp;INDEX(他団体選手登録票!$H$12:$H$31,MATCH(J209,他団体選手登録票!$C$12:$C$31,0)),"ERROR!!")))</f>
        <v/>
      </c>
      <c r="AA209" s="254"/>
      <c r="AB209" s="254"/>
      <c r="AC209" s="255"/>
      <c r="AD209" s="256" t="str">
        <f>IF(N209="","",IFERROR(INDEX(参加者名簿!$F$12:$F$111,MATCH(N209,参加者名簿!$C$12:$C$111,0))&amp;"　"&amp;INDEX(参加者名簿!$H$12:$H$111,MATCH(N209,参加者名簿!$C$12:$C$111,0)),IFERROR(INDEX(他団体選手登録票!$F$12:$F$31,MATCH(N209,他団体選手登録票!$C$12:$C$31,0))&amp;"　"&amp;INDEX(他団体選手登録票!$H$12:$H$31,MATCH(N209,他団体選手登録票!$C$12:$C$31,0)),"ERROR!!")))</f>
        <v/>
      </c>
      <c r="AE209" s="254"/>
      <c r="AF209" s="254"/>
      <c r="AG209" s="255"/>
      <c r="AH209" s="256" t="str">
        <f>IF(R209="","",IFERROR(INDEX(参加者名簿!$F$12:$F$111,MATCH(R209,参加者名簿!$C$12:$C$111,0))&amp;"　"&amp;INDEX(参加者名簿!$H$12:$H$111,MATCH(R209,参加者名簿!$C$12:$C$111,0)),IFERROR(INDEX(他団体選手登録票!$F$12:$F$31,MATCH(R209,他団体選手登録票!$C$12:$C$31,0))&amp;"　"&amp;INDEX(他団体選手登録票!$H$12:$H$31,MATCH(R209,他団体選手登録票!$C$12:$C$31,0)),"ERROR!!")))</f>
        <v/>
      </c>
      <c r="AI209" s="254"/>
      <c r="AJ209" s="254"/>
      <c r="AK209" s="255"/>
      <c r="AL209" s="93">
        <v>1</v>
      </c>
      <c r="AM209" s="253" t="str">
        <f>IFERROR(IF(COUNTIF(参加者名簿!$C$12:$C$111,F209),参加申込書本紙!$G$15,INDEX(他団体選手登録票!$J$12:$J$31,MATCH(F209,他団体選手登録票!$C$12:$C$31,0))),"")</f>
        <v/>
      </c>
      <c r="AN209" s="254"/>
      <c r="AO209" s="255"/>
      <c r="AP209" s="93">
        <v>2</v>
      </c>
      <c r="AQ209" s="253" t="str">
        <f>IFERROR(IF(COUNTIF(参加者名簿!$C$12:$C$111,J209),参加申込書本紙!$G$15,INDEX(他団体選手登録票!$J$12:$J$31,MATCH(J209,他団体選手登録票!$C$12:$C$31,0))),"")</f>
        <v/>
      </c>
      <c r="AR209" s="254"/>
      <c r="AS209" s="255"/>
      <c r="AT209" s="93">
        <v>3</v>
      </c>
      <c r="AU209" s="253" t="str">
        <f>IFERROR(IF(COUNTIF(参加者名簿!$C$12:$C$111,N209),参加申込書本紙!$G$15,INDEX(他団体選手登録票!$J$12:$J$31,MATCH(N209,他団体選手登録票!$C$12:$C$31,0))),"")</f>
        <v/>
      </c>
      <c r="AV209" s="254"/>
      <c r="AW209" s="255"/>
      <c r="AX209" s="93">
        <v>4</v>
      </c>
      <c r="AY209" s="253" t="str">
        <f>IFERROR(IF(COUNTIF(参加者名簿!$C$12:$C$111,R209),参加申込書本紙!$G$15,INDEX(他団体選手登録票!$J$12:$J$31,MATCH(R209,他団体選手登録票!$C$12:$C$31,0))),"")</f>
        <v/>
      </c>
      <c r="AZ209" s="254"/>
      <c r="BA209" s="255"/>
      <c r="BB209" s="7"/>
      <c r="BC209" s="94" t="str">
        <f>IF(BB209="免除",0,IF(BB209="相手方",0,IF(BB209="当方",COUNT(F209:U209),IF(BB209="個々",COUNTIF(AL209:BA209,参加申込書本紙!$G$15),""))))</f>
        <v/>
      </c>
      <c r="BD209" s="95"/>
      <c r="BE209" s="96"/>
      <c r="BF209" s="97"/>
      <c r="BG209" s="8"/>
    </row>
    <row r="210" spans="1:59" ht="21.65" customHeight="1" thickBot="1">
      <c r="A210" s="1"/>
      <c r="B210" s="89">
        <v>190</v>
      </c>
      <c r="C210" s="140"/>
      <c r="D210" s="6"/>
      <c r="E210" s="130"/>
      <c r="F210" s="297"/>
      <c r="G210" s="298"/>
      <c r="H210" s="298"/>
      <c r="I210" s="299"/>
      <c r="J210" s="260"/>
      <c r="K210" s="258"/>
      <c r="L210" s="258"/>
      <c r="M210" s="259"/>
      <c r="N210" s="260"/>
      <c r="O210" s="258"/>
      <c r="P210" s="258"/>
      <c r="Q210" s="259"/>
      <c r="R210" s="260"/>
      <c r="S210" s="258"/>
      <c r="T210" s="258"/>
      <c r="U210" s="261"/>
      <c r="V210" s="256" t="str">
        <f>IF(F210="","",IFERROR(INDEX(参加者名簿!$F$12:$F$111,MATCH(F210,参加者名簿!$C$12:$C$111,0))&amp;"　"&amp;INDEX(参加者名簿!$H$12:$H$111,MATCH(F210,参加者名簿!$C$12:$C$111,0)),IFERROR(INDEX(他団体選手登録票!$F$12:$F$31,MATCH(F210,他団体選手登録票!$C$12:$C$31,0))&amp;"　"&amp;INDEX(他団体選手登録票!$H$12:$H$31,MATCH(F210,他団体選手登録票!$C$12:$C$31,0)),"ERROR!!")))</f>
        <v/>
      </c>
      <c r="W210" s="254"/>
      <c r="X210" s="254"/>
      <c r="Y210" s="255"/>
      <c r="Z210" s="256" t="str">
        <f>IF(J210="","",IFERROR(INDEX(参加者名簿!$F$12:$F$111,MATCH(J210,参加者名簿!$C$12:$C$111,0))&amp;"　"&amp;INDEX(参加者名簿!$H$12:$H$111,MATCH(J210,参加者名簿!$C$12:$C$111,0)),IFERROR(INDEX(他団体選手登録票!$F$12:$F$31,MATCH(J210,他団体選手登録票!$C$12:$C$31,0))&amp;"　"&amp;INDEX(他団体選手登録票!$H$12:$H$31,MATCH(J210,他団体選手登録票!$C$12:$C$31,0)),"ERROR!!")))</f>
        <v/>
      </c>
      <c r="AA210" s="254"/>
      <c r="AB210" s="254"/>
      <c r="AC210" s="255"/>
      <c r="AD210" s="256" t="str">
        <f>IF(N210="","",IFERROR(INDEX(参加者名簿!$F$12:$F$111,MATCH(N210,参加者名簿!$C$12:$C$111,0))&amp;"　"&amp;INDEX(参加者名簿!$H$12:$H$111,MATCH(N210,参加者名簿!$C$12:$C$111,0)),IFERROR(INDEX(他団体選手登録票!$F$12:$F$31,MATCH(N210,他団体選手登録票!$C$12:$C$31,0))&amp;"　"&amp;INDEX(他団体選手登録票!$H$12:$H$31,MATCH(N210,他団体選手登録票!$C$12:$C$31,0)),"ERROR!!")))</f>
        <v/>
      </c>
      <c r="AE210" s="254"/>
      <c r="AF210" s="254"/>
      <c r="AG210" s="255"/>
      <c r="AH210" s="256" t="str">
        <f>IF(R210="","",IFERROR(INDEX(参加者名簿!$F$12:$F$111,MATCH(R210,参加者名簿!$C$12:$C$111,0))&amp;"　"&amp;INDEX(参加者名簿!$H$12:$H$111,MATCH(R210,参加者名簿!$C$12:$C$111,0)),IFERROR(INDEX(他団体選手登録票!$F$12:$F$31,MATCH(R210,他団体選手登録票!$C$12:$C$31,0))&amp;"　"&amp;INDEX(他団体選手登録票!$H$12:$H$31,MATCH(R210,他団体選手登録票!$C$12:$C$31,0)),"ERROR!!")))</f>
        <v/>
      </c>
      <c r="AI210" s="254"/>
      <c r="AJ210" s="254"/>
      <c r="AK210" s="255"/>
      <c r="AL210" s="93">
        <v>1</v>
      </c>
      <c r="AM210" s="253" t="str">
        <f>IFERROR(IF(COUNTIF(参加者名簿!$C$12:$C$111,F210),参加申込書本紙!$G$15,INDEX(他団体選手登録票!$J$12:$J$31,MATCH(F210,他団体選手登録票!$C$12:$C$31,0))),"")</f>
        <v/>
      </c>
      <c r="AN210" s="254"/>
      <c r="AO210" s="255"/>
      <c r="AP210" s="93">
        <v>2</v>
      </c>
      <c r="AQ210" s="253" t="str">
        <f>IFERROR(IF(COUNTIF(参加者名簿!$C$12:$C$111,J210),参加申込書本紙!$G$15,INDEX(他団体選手登録票!$J$12:$J$31,MATCH(J210,他団体選手登録票!$C$12:$C$31,0))),"")</f>
        <v/>
      </c>
      <c r="AR210" s="254"/>
      <c r="AS210" s="255"/>
      <c r="AT210" s="93">
        <v>3</v>
      </c>
      <c r="AU210" s="253" t="str">
        <f>IFERROR(IF(COUNTIF(参加者名簿!$C$12:$C$111,N210),参加申込書本紙!$G$15,INDEX(他団体選手登録票!$J$12:$J$31,MATCH(N210,他団体選手登録票!$C$12:$C$31,0))),"")</f>
        <v/>
      </c>
      <c r="AV210" s="254"/>
      <c r="AW210" s="255"/>
      <c r="AX210" s="93">
        <v>4</v>
      </c>
      <c r="AY210" s="253" t="str">
        <f>IFERROR(IF(COUNTIF(参加者名簿!$C$12:$C$111,R210),参加申込書本紙!$G$15,INDEX(他団体選手登録票!$J$12:$J$31,MATCH(R210,他団体選手登録票!$C$12:$C$31,0))),"")</f>
        <v/>
      </c>
      <c r="AZ210" s="254"/>
      <c r="BA210" s="255"/>
      <c r="BB210" s="7"/>
      <c r="BC210" s="94" t="str">
        <f>IF(BB210="免除",0,IF(BB210="相手方",0,IF(BB210="当方",COUNT(F210:U210),IF(BB210="個々",COUNTIF(AL210:BA210,参加申込書本紙!$G$15),""))))</f>
        <v/>
      </c>
      <c r="BD210" s="95"/>
      <c r="BE210" s="96"/>
      <c r="BF210" s="97"/>
      <c r="BG210" s="8"/>
    </row>
    <row r="211" spans="1:59" ht="21.65" customHeight="1" thickBot="1">
      <c r="A211" s="1"/>
      <c r="B211" s="89">
        <v>191</v>
      </c>
      <c r="C211" s="140"/>
      <c r="D211" s="6"/>
      <c r="E211" s="130"/>
      <c r="F211" s="297"/>
      <c r="G211" s="298"/>
      <c r="H211" s="298"/>
      <c r="I211" s="299"/>
      <c r="J211" s="260"/>
      <c r="K211" s="258"/>
      <c r="L211" s="258"/>
      <c r="M211" s="259"/>
      <c r="N211" s="260"/>
      <c r="O211" s="258"/>
      <c r="P211" s="258"/>
      <c r="Q211" s="259"/>
      <c r="R211" s="260"/>
      <c r="S211" s="258"/>
      <c r="T211" s="258"/>
      <c r="U211" s="261"/>
      <c r="V211" s="256" t="str">
        <f>IF(F211="","",IFERROR(INDEX(参加者名簿!$F$12:$F$111,MATCH(F211,参加者名簿!$C$12:$C$111,0))&amp;"　"&amp;INDEX(参加者名簿!$H$12:$H$111,MATCH(F211,参加者名簿!$C$12:$C$111,0)),IFERROR(INDEX(他団体選手登録票!$F$12:$F$31,MATCH(F211,他団体選手登録票!$C$12:$C$31,0))&amp;"　"&amp;INDEX(他団体選手登録票!$H$12:$H$31,MATCH(F211,他団体選手登録票!$C$12:$C$31,0)),"ERROR!!")))</f>
        <v/>
      </c>
      <c r="W211" s="254"/>
      <c r="X211" s="254"/>
      <c r="Y211" s="255"/>
      <c r="Z211" s="256" t="str">
        <f>IF(J211="","",IFERROR(INDEX(参加者名簿!$F$12:$F$111,MATCH(J211,参加者名簿!$C$12:$C$111,0))&amp;"　"&amp;INDEX(参加者名簿!$H$12:$H$111,MATCH(J211,参加者名簿!$C$12:$C$111,0)),IFERROR(INDEX(他団体選手登録票!$F$12:$F$31,MATCH(J211,他団体選手登録票!$C$12:$C$31,0))&amp;"　"&amp;INDEX(他団体選手登録票!$H$12:$H$31,MATCH(J211,他団体選手登録票!$C$12:$C$31,0)),"ERROR!!")))</f>
        <v/>
      </c>
      <c r="AA211" s="254"/>
      <c r="AB211" s="254"/>
      <c r="AC211" s="255"/>
      <c r="AD211" s="256" t="str">
        <f>IF(N211="","",IFERROR(INDEX(参加者名簿!$F$12:$F$111,MATCH(N211,参加者名簿!$C$12:$C$111,0))&amp;"　"&amp;INDEX(参加者名簿!$H$12:$H$111,MATCH(N211,参加者名簿!$C$12:$C$111,0)),IFERROR(INDEX(他団体選手登録票!$F$12:$F$31,MATCH(N211,他団体選手登録票!$C$12:$C$31,0))&amp;"　"&amp;INDEX(他団体選手登録票!$H$12:$H$31,MATCH(N211,他団体選手登録票!$C$12:$C$31,0)),"ERROR!!")))</f>
        <v/>
      </c>
      <c r="AE211" s="254"/>
      <c r="AF211" s="254"/>
      <c r="AG211" s="255"/>
      <c r="AH211" s="256" t="str">
        <f>IF(R211="","",IFERROR(INDEX(参加者名簿!$F$12:$F$111,MATCH(R211,参加者名簿!$C$12:$C$111,0))&amp;"　"&amp;INDEX(参加者名簿!$H$12:$H$111,MATCH(R211,参加者名簿!$C$12:$C$111,0)),IFERROR(INDEX(他団体選手登録票!$F$12:$F$31,MATCH(R211,他団体選手登録票!$C$12:$C$31,0))&amp;"　"&amp;INDEX(他団体選手登録票!$H$12:$H$31,MATCH(R211,他団体選手登録票!$C$12:$C$31,0)),"ERROR!!")))</f>
        <v/>
      </c>
      <c r="AI211" s="254"/>
      <c r="AJ211" s="254"/>
      <c r="AK211" s="255"/>
      <c r="AL211" s="93">
        <v>1</v>
      </c>
      <c r="AM211" s="253" t="str">
        <f>IFERROR(IF(COUNTIF(参加者名簿!$C$12:$C$111,F211),参加申込書本紙!$G$15,INDEX(他団体選手登録票!$J$12:$J$31,MATCH(F211,他団体選手登録票!$C$12:$C$31,0))),"")</f>
        <v/>
      </c>
      <c r="AN211" s="254"/>
      <c r="AO211" s="255"/>
      <c r="AP211" s="93">
        <v>2</v>
      </c>
      <c r="AQ211" s="253" t="str">
        <f>IFERROR(IF(COUNTIF(参加者名簿!$C$12:$C$111,J211),参加申込書本紙!$G$15,INDEX(他団体選手登録票!$J$12:$J$31,MATCH(J211,他団体選手登録票!$C$12:$C$31,0))),"")</f>
        <v/>
      </c>
      <c r="AR211" s="254"/>
      <c r="AS211" s="255"/>
      <c r="AT211" s="93">
        <v>3</v>
      </c>
      <c r="AU211" s="253" t="str">
        <f>IFERROR(IF(COUNTIF(参加者名簿!$C$12:$C$111,N211),参加申込書本紙!$G$15,INDEX(他団体選手登録票!$J$12:$J$31,MATCH(N211,他団体選手登録票!$C$12:$C$31,0))),"")</f>
        <v/>
      </c>
      <c r="AV211" s="254"/>
      <c r="AW211" s="255"/>
      <c r="AX211" s="93">
        <v>4</v>
      </c>
      <c r="AY211" s="253" t="str">
        <f>IFERROR(IF(COUNTIF(参加者名簿!$C$12:$C$111,R211),参加申込書本紙!$G$15,INDEX(他団体選手登録票!$J$12:$J$31,MATCH(R211,他団体選手登録票!$C$12:$C$31,0))),"")</f>
        <v/>
      </c>
      <c r="AZ211" s="254"/>
      <c r="BA211" s="255"/>
      <c r="BB211" s="7"/>
      <c r="BC211" s="94" t="str">
        <f>IF(BB211="免除",0,IF(BB211="相手方",0,IF(BB211="当方",COUNT(F211:U211),IF(BB211="個々",COUNTIF(AL211:BA211,参加申込書本紙!$G$15),""))))</f>
        <v/>
      </c>
      <c r="BD211" s="95"/>
      <c r="BE211" s="96"/>
      <c r="BF211" s="97"/>
      <c r="BG211" s="8"/>
    </row>
    <row r="212" spans="1:59" ht="21.65" customHeight="1" thickBot="1">
      <c r="A212" s="1"/>
      <c r="B212" s="89">
        <v>192</v>
      </c>
      <c r="C212" s="140"/>
      <c r="D212" s="6"/>
      <c r="E212" s="130"/>
      <c r="F212" s="297"/>
      <c r="G212" s="298"/>
      <c r="H212" s="298"/>
      <c r="I212" s="299"/>
      <c r="J212" s="260"/>
      <c r="K212" s="258"/>
      <c r="L212" s="258"/>
      <c r="M212" s="259"/>
      <c r="N212" s="260"/>
      <c r="O212" s="258"/>
      <c r="P212" s="258"/>
      <c r="Q212" s="259"/>
      <c r="R212" s="260"/>
      <c r="S212" s="258"/>
      <c r="T212" s="258"/>
      <c r="U212" s="261"/>
      <c r="V212" s="256" t="str">
        <f>IF(F212="","",IFERROR(INDEX(参加者名簿!$F$12:$F$111,MATCH(F212,参加者名簿!$C$12:$C$111,0))&amp;"　"&amp;INDEX(参加者名簿!$H$12:$H$111,MATCH(F212,参加者名簿!$C$12:$C$111,0)),IFERROR(INDEX(他団体選手登録票!$F$12:$F$31,MATCH(F212,他団体選手登録票!$C$12:$C$31,0))&amp;"　"&amp;INDEX(他団体選手登録票!$H$12:$H$31,MATCH(F212,他団体選手登録票!$C$12:$C$31,0)),"ERROR!!")))</f>
        <v/>
      </c>
      <c r="W212" s="254"/>
      <c r="X212" s="254"/>
      <c r="Y212" s="255"/>
      <c r="Z212" s="256" t="str">
        <f>IF(J212="","",IFERROR(INDEX(参加者名簿!$F$12:$F$111,MATCH(J212,参加者名簿!$C$12:$C$111,0))&amp;"　"&amp;INDEX(参加者名簿!$H$12:$H$111,MATCH(J212,参加者名簿!$C$12:$C$111,0)),IFERROR(INDEX(他団体選手登録票!$F$12:$F$31,MATCH(J212,他団体選手登録票!$C$12:$C$31,0))&amp;"　"&amp;INDEX(他団体選手登録票!$H$12:$H$31,MATCH(J212,他団体選手登録票!$C$12:$C$31,0)),"ERROR!!")))</f>
        <v/>
      </c>
      <c r="AA212" s="254"/>
      <c r="AB212" s="254"/>
      <c r="AC212" s="255"/>
      <c r="AD212" s="256" t="str">
        <f>IF(N212="","",IFERROR(INDEX(参加者名簿!$F$12:$F$111,MATCH(N212,参加者名簿!$C$12:$C$111,0))&amp;"　"&amp;INDEX(参加者名簿!$H$12:$H$111,MATCH(N212,参加者名簿!$C$12:$C$111,0)),IFERROR(INDEX(他団体選手登録票!$F$12:$F$31,MATCH(N212,他団体選手登録票!$C$12:$C$31,0))&amp;"　"&amp;INDEX(他団体選手登録票!$H$12:$H$31,MATCH(N212,他団体選手登録票!$C$12:$C$31,0)),"ERROR!!")))</f>
        <v/>
      </c>
      <c r="AE212" s="254"/>
      <c r="AF212" s="254"/>
      <c r="AG212" s="255"/>
      <c r="AH212" s="256" t="str">
        <f>IF(R212="","",IFERROR(INDEX(参加者名簿!$F$12:$F$111,MATCH(R212,参加者名簿!$C$12:$C$111,0))&amp;"　"&amp;INDEX(参加者名簿!$H$12:$H$111,MATCH(R212,参加者名簿!$C$12:$C$111,0)),IFERROR(INDEX(他団体選手登録票!$F$12:$F$31,MATCH(R212,他団体選手登録票!$C$12:$C$31,0))&amp;"　"&amp;INDEX(他団体選手登録票!$H$12:$H$31,MATCH(R212,他団体選手登録票!$C$12:$C$31,0)),"ERROR!!")))</f>
        <v/>
      </c>
      <c r="AI212" s="254"/>
      <c r="AJ212" s="254"/>
      <c r="AK212" s="255"/>
      <c r="AL212" s="93">
        <v>1</v>
      </c>
      <c r="AM212" s="253" t="str">
        <f>IFERROR(IF(COUNTIF(参加者名簿!$C$12:$C$111,F212),参加申込書本紙!$G$15,INDEX(他団体選手登録票!$J$12:$J$31,MATCH(F212,他団体選手登録票!$C$12:$C$31,0))),"")</f>
        <v/>
      </c>
      <c r="AN212" s="254"/>
      <c r="AO212" s="255"/>
      <c r="AP212" s="93">
        <v>2</v>
      </c>
      <c r="AQ212" s="253" t="str">
        <f>IFERROR(IF(COUNTIF(参加者名簿!$C$12:$C$111,J212),参加申込書本紙!$G$15,INDEX(他団体選手登録票!$J$12:$J$31,MATCH(J212,他団体選手登録票!$C$12:$C$31,0))),"")</f>
        <v/>
      </c>
      <c r="AR212" s="254"/>
      <c r="AS212" s="255"/>
      <c r="AT212" s="93">
        <v>3</v>
      </c>
      <c r="AU212" s="253" t="str">
        <f>IFERROR(IF(COUNTIF(参加者名簿!$C$12:$C$111,N212),参加申込書本紙!$G$15,INDEX(他団体選手登録票!$J$12:$J$31,MATCH(N212,他団体選手登録票!$C$12:$C$31,0))),"")</f>
        <v/>
      </c>
      <c r="AV212" s="254"/>
      <c r="AW212" s="255"/>
      <c r="AX212" s="93">
        <v>4</v>
      </c>
      <c r="AY212" s="253" t="str">
        <f>IFERROR(IF(COUNTIF(参加者名簿!$C$12:$C$111,R212),参加申込書本紙!$G$15,INDEX(他団体選手登録票!$J$12:$J$31,MATCH(R212,他団体選手登録票!$C$12:$C$31,0))),"")</f>
        <v/>
      </c>
      <c r="AZ212" s="254"/>
      <c r="BA212" s="255"/>
      <c r="BB212" s="7"/>
      <c r="BC212" s="94" t="str">
        <f>IF(BB212="免除",0,IF(BB212="相手方",0,IF(BB212="当方",COUNT(F212:U212),IF(BB212="個々",COUNTIF(AL212:BA212,参加申込書本紙!$G$15),""))))</f>
        <v/>
      </c>
      <c r="BD212" s="95"/>
      <c r="BE212" s="96"/>
      <c r="BF212" s="97"/>
      <c r="BG212" s="8"/>
    </row>
    <row r="213" spans="1:59" ht="21.65" customHeight="1" thickBot="1">
      <c r="A213" s="1"/>
      <c r="B213" s="89">
        <v>193</v>
      </c>
      <c r="C213" s="140"/>
      <c r="D213" s="6"/>
      <c r="E213" s="130"/>
      <c r="F213" s="297"/>
      <c r="G213" s="298"/>
      <c r="H213" s="298"/>
      <c r="I213" s="299"/>
      <c r="J213" s="260"/>
      <c r="K213" s="258"/>
      <c r="L213" s="258"/>
      <c r="M213" s="259"/>
      <c r="N213" s="260"/>
      <c r="O213" s="258"/>
      <c r="P213" s="258"/>
      <c r="Q213" s="259"/>
      <c r="R213" s="260"/>
      <c r="S213" s="258"/>
      <c r="T213" s="258"/>
      <c r="U213" s="261"/>
      <c r="V213" s="256" t="str">
        <f>IF(F213="","",IFERROR(INDEX(参加者名簿!$F$12:$F$111,MATCH(F213,参加者名簿!$C$12:$C$111,0))&amp;"　"&amp;INDEX(参加者名簿!$H$12:$H$111,MATCH(F213,参加者名簿!$C$12:$C$111,0)),IFERROR(INDEX(他団体選手登録票!$F$12:$F$31,MATCH(F213,他団体選手登録票!$C$12:$C$31,0))&amp;"　"&amp;INDEX(他団体選手登録票!$H$12:$H$31,MATCH(F213,他団体選手登録票!$C$12:$C$31,0)),"ERROR!!")))</f>
        <v/>
      </c>
      <c r="W213" s="254"/>
      <c r="X213" s="254"/>
      <c r="Y213" s="255"/>
      <c r="Z213" s="256" t="str">
        <f>IF(J213="","",IFERROR(INDEX(参加者名簿!$F$12:$F$111,MATCH(J213,参加者名簿!$C$12:$C$111,0))&amp;"　"&amp;INDEX(参加者名簿!$H$12:$H$111,MATCH(J213,参加者名簿!$C$12:$C$111,0)),IFERROR(INDEX(他団体選手登録票!$F$12:$F$31,MATCH(J213,他団体選手登録票!$C$12:$C$31,0))&amp;"　"&amp;INDEX(他団体選手登録票!$H$12:$H$31,MATCH(J213,他団体選手登録票!$C$12:$C$31,0)),"ERROR!!")))</f>
        <v/>
      </c>
      <c r="AA213" s="254"/>
      <c r="AB213" s="254"/>
      <c r="AC213" s="255"/>
      <c r="AD213" s="256" t="str">
        <f>IF(N213="","",IFERROR(INDEX(参加者名簿!$F$12:$F$111,MATCH(N213,参加者名簿!$C$12:$C$111,0))&amp;"　"&amp;INDEX(参加者名簿!$H$12:$H$111,MATCH(N213,参加者名簿!$C$12:$C$111,0)),IFERROR(INDEX(他団体選手登録票!$F$12:$F$31,MATCH(N213,他団体選手登録票!$C$12:$C$31,0))&amp;"　"&amp;INDEX(他団体選手登録票!$H$12:$H$31,MATCH(N213,他団体選手登録票!$C$12:$C$31,0)),"ERROR!!")))</f>
        <v/>
      </c>
      <c r="AE213" s="254"/>
      <c r="AF213" s="254"/>
      <c r="AG213" s="255"/>
      <c r="AH213" s="256" t="str">
        <f>IF(R213="","",IFERROR(INDEX(参加者名簿!$F$12:$F$111,MATCH(R213,参加者名簿!$C$12:$C$111,0))&amp;"　"&amp;INDEX(参加者名簿!$H$12:$H$111,MATCH(R213,参加者名簿!$C$12:$C$111,0)),IFERROR(INDEX(他団体選手登録票!$F$12:$F$31,MATCH(R213,他団体選手登録票!$C$12:$C$31,0))&amp;"　"&amp;INDEX(他団体選手登録票!$H$12:$H$31,MATCH(R213,他団体選手登録票!$C$12:$C$31,0)),"ERROR!!")))</f>
        <v/>
      </c>
      <c r="AI213" s="254"/>
      <c r="AJ213" s="254"/>
      <c r="AK213" s="255"/>
      <c r="AL213" s="93">
        <v>1</v>
      </c>
      <c r="AM213" s="253" t="str">
        <f>IFERROR(IF(COUNTIF(参加者名簿!$C$12:$C$111,F213),参加申込書本紙!$G$15,INDEX(他団体選手登録票!$J$12:$J$31,MATCH(F213,他団体選手登録票!$C$12:$C$31,0))),"")</f>
        <v/>
      </c>
      <c r="AN213" s="254"/>
      <c r="AO213" s="255"/>
      <c r="AP213" s="93">
        <v>2</v>
      </c>
      <c r="AQ213" s="253" t="str">
        <f>IFERROR(IF(COUNTIF(参加者名簿!$C$12:$C$111,J213),参加申込書本紙!$G$15,INDEX(他団体選手登録票!$J$12:$J$31,MATCH(J213,他団体選手登録票!$C$12:$C$31,0))),"")</f>
        <v/>
      </c>
      <c r="AR213" s="254"/>
      <c r="AS213" s="255"/>
      <c r="AT213" s="93">
        <v>3</v>
      </c>
      <c r="AU213" s="253" t="str">
        <f>IFERROR(IF(COUNTIF(参加者名簿!$C$12:$C$111,N213),参加申込書本紙!$G$15,INDEX(他団体選手登録票!$J$12:$J$31,MATCH(N213,他団体選手登録票!$C$12:$C$31,0))),"")</f>
        <v/>
      </c>
      <c r="AV213" s="254"/>
      <c r="AW213" s="255"/>
      <c r="AX213" s="93">
        <v>4</v>
      </c>
      <c r="AY213" s="253" t="str">
        <f>IFERROR(IF(COUNTIF(参加者名簿!$C$12:$C$111,R213),参加申込書本紙!$G$15,INDEX(他団体選手登録票!$J$12:$J$31,MATCH(R213,他団体選手登録票!$C$12:$C$31,0))),"")</f>
        <v/>
      </c>
      <c r="AZ213" s="254"/>
      <c r="BA213" s="255"/>
      <c r="BB213" s="7"/>
      <c r="BC213" s="94" t="str">
        <f>IF(BB213="免除",0,IF(BB213="相手方",0,IF(BB213="当方",COUNT(F213:U213),IF(BB213="個々",COUNTIF(AL213:BA213,参加申込書本紙!$G$15),""))))</f>
        <v/>
      </c>
      <c r="BD213" s="95"/>
      <c r="BE213" s="96"/>
      <c r="BF213" s="97"/>
      <c r="BG213" s="8"/>
    </row>
    <row r="214" spans="1:59" ht="21.65" customHeight="1" thickBot="1">
      <c r="A214" s="1"/>
      <c r="B214" s="89">
        <v>194</v>
      </c>
      <c r="C214" s="140"/>
      <c r="D214" s="6"/>
      <c r="E214" s="130"/>
      <c r="F214" s="297"/>
      <c r="G214" s="298"/>
      <c r="H214" s="298"/>
      <c r="I214" s="299"/>
      <c r="J214" s="260"/>
      <c r="K214" s="258"/>
      <c r="L214" s="258"/>
      <c r="M214" s="259"/>
      <c r="N214" s="260"/>
      <c r="O214" s="258"/>
      <c r="P214" s="258"/>
      <c r="Q214" s="259"/>
      <c r="R214" s="260"/>
      <c r="S214" s="258"/>
      <c r="T214" s="258"/>
      <c r="U214" s="261"/>
      <c r="V214" s="256" t="str">
        <f>IF(F214="","",IFERROR(INDEX(参加者名簿!$F$12:$F$111,MATCH(F214,参加者名簿!$C$12:$C$111,0))&amp;"　"&amp;INDEX(参加者名簿!$H$12:$H$111,MATCH(F214,参加者名簿!$C$12:$C$111,0)),IFERROR(INDEX(他団体選手登録票!$F$12:$F$31,MATCH(F214,他団体選手登録票!$C$12:$C$31,0))&amp;"　"&amp;INDEX(他団体選手登録票!$H$12:$H$31,MATCH(F214,他団体選手登録票!$C$12:$C$31,0)),"ERROR!!")))</f>
        <v/>
      </c>
      <c r="W214" s="254"/>
      <c r="X214" s="254"/>
      <c r="Y214" s="255"/>
      <c r="Z214" s="256" t="str">
        <f>IF(J214="","",IFERROR(INDEX(参加者名簿!$F$12:$F$111,MATCH(J214,参加者名簿!$C$12:$C$111,0))&amp;"　"&amp;INDEX(参加者名簿!$H$12:$H$111,MATCH(J214,参加者名簿!$C$12:$C$111,0)),IFERROR(INDEX(他団体選手登録票!$F$12:$F$31,MATCH(J214,他団体選手登録票!$C$12:$C$31,0))&amp;"　"&amp;INDEX(他団体選手登録票!$H$12:$H$31,MATCH(J214,他団体選手登録票!$C$12:$C$31,0)),"ERROR!!")))</f>
        <v/>
      </c>
      <c r="AA214" s="254"/>
      <c r="AB214" s="254"/>
      <c r="AC214" s="255"/>
      <c r="AD214" s="256" t="str">
        <f>IF(N214="","",IFERROR(INDEX(参加者名簿!$F$12:$F$111,MATCH(N214,参加者名簿!$C$12:$C$111,0))&amp;"　"&amp;INDEX(参加者名簿!$H$12:$H$111,MATCH(N214,参加者名簿!$C$12:$C$111,0)),IFERROR(INDEX(他団体選手登録票!$F$12:$F$31,MATCH(N214,他団体選手登録票!$C$12:$C$31,0))&amp;"　"&amp;INDEX(他団体選手登録票!$H$12:$H$31,MATCH(N214,他団体選手登録票!$C$12:$C$31,0)),"ERROR!!")))</f>
        <v/>
      </c>
      <c r="AE214" s="254"/>
      <c r="AF214" s="254"/>
      <c r="AG214" s="255"/>
      <c r="AH214" s="256" t="str">
        <f>IF(R214="","",IFERROR(INDEX(参加者名簿!$F$12:$F$111,MATCH(R214,参加者名簿!$C$12:$C$111,0))&amp;"　"&amp;INDEX(参加者名簿!$H$12:$H$111,MATCH(R214,参加者名簿!$C$12:$C$111,0)),IFERROR(INDEX(他団体選手登録票!$F$12:$F$31,MATCH(R214,他団体選手登録票!$C$12:$C$31,0))&amp;"　"&amp;INDEX(他団体選手登録票!$H$12:$H$31,MATCH(R214,他団体選手登録票!$C$12:$C$31,0)),"ERROR!!")))</f>
        <v/>
      </c>
      <c r="AI214" s="254"/>
      <c r="AJ214" s="254"/>
      <c r="AK214" s="255"/>
      <c r="AL214" s="93">
        <v>1</v>
      </c>
      <c r="AM214" s="253" t="str">
        <f>IFERROR(IF(COUNTIF(参加者名簿!$C$12:$C$111,F214),参加申込書本紙!$G$15,INDEX(他団体選手登録票!$J$12:$J$31,MATCH(F214,他団体選手登録票!$C$12:$C$31,0))),"")</f>
        <v/>
      </c>
      <c r="AN214" s="254"/>
      <c r="AO214" s="255"/>
      <c r="AP214" s="93">
        <v>2</v>
      </c>
      <c r="AQ214" s="253" t="str">
        <f>IFERROR(IF(COUNTIF(参加者名簿!$C$12:$C$111,J214),参加申込書本紙!$G$15,INDEX(他団体選手登録票!$J$12:$J$31,MATCH(J214,他団体選手登録票!$C$12:$C$31,0))),"")</f>
        <v/>
      </c>
      <c r="AR214" s="254"/>
      <c r="AS214" s="255"/>
      <c r="AT214" s="93">
        <v>3</v>
      </c>
      <c r="AU214" s="253" t="str">
        <f>IFERROR(IF(COUNTIF(参加者名簿!$C$12:$C$111,N214),参加申込書本紙!$G$15,INDEX(他団体選手登録票!$J$12:$J$31,MATCH(N214,他団体選手登録票!$C$12:$C$31,0))),"")</f>
        <v/>
      </c>
      <c r="AV214" s="254"/>
      <c r="AW214" s="255"/>
      <c r="AX214" s="93">
        <v>4</v>
      </c>
      <c r="AY214" s="253" t="str">
        <f>IFERROR(IF(COUNTIF(参加者名簿!$C$12:$C$111,R214),参加申込書本紙!$G$15,INDEX(他団体選手登録票!$J$12:$J$31,MATCH(R214,他団体選手登録票!$C$12:$C$31,0))),"")</f>
        <v/>
      </c>
      <c r="AZ214" s="254"/>
      <c r="BA214" s="255"/>
      <c r="BB214" s="7"/>
      <c r="BC214" s="94" t="str">
        <f>IF(BB214="免除",0,IF(BB214="相手方",0,IF(BB214="当方",COUNT(F214:U214),IF(BB214="個々",COUNTIF(AL214:BA214,参加申込書本紙!$G$15),""))))</f>
        <v/>
      </c>
      <c r="BD214" s="95"/>
      <c r="BE214" s="96"/>
      <c r="BF214" s="97"/>
      <c r="BG214" s="8"/>
    </row>
    <row r="215" spans="1:59" ht="21.65" customHeight="1" thickBot="1">
      <c r="A215" s="1"/>
      <c r="B215" s="89">
        <v>195</v>
      </c>
      <c r="C215" s="140"/>
      <c r="D215" s="6"/>
      <c r="E215" s="130"/>
      <c r="F215" s="297"/>
      <c r="G215" s="298"/>
      <c r="H215" s="298"/>
      <c r="I215" s="299"/>
      <c r="J215" s="260"/>
      <c r="K215" s="258"/>
      <c r="L215" s="258"/>
      <c r="M215" s="259"/>
      <c r="N215" s="260"/>
      <c r="O215" s="258"/>
      <c r="P215" s="258"/>
      <c r="Q215" s="259"/>
      <c r="R215" s="260"/>
      <c r="S215" s="258"/>
      <c r="T215" s="258"/>
      <c r="U215" s="261"/>
      <c r="V215" s="256" t="str">
        <f>IF(F215="","",IFERROR(INDEX(参加者名簿!$F$12:$F$111,MATCH(F215,参加者名簿!$C$12:$C$111,0))&amp;"　"&amp;INDEX(参加者名簿!$H$12:$H$111,MATCH(F215,参加者名簿!$C$12:$C$111,0)),IFERROR(INDEX(他団体選手登録票!$F$12:$F$31,MATCH(F215,他団体選手登録票!$C$12:$C$31,0))&amp;"　"&amp;INDEX(他団体選手登録票!$H$12:$H$31,MATCH(F215,他団体選手登録票!$C$12:$C$31,0)),"ERROR!!")))</f>
        <v/>
      </c>
      <c r="W215" s="254"/>
      <c r="X215" s="254"/>
      <c r="Y215" s="255"/>
      <c r="Z215" s="256" t="str">
        <f>IF(J215="","",IFERROR(INDEX(参加者名簿!$F$12:$F$111,MATCH(J215,参加者名簿!$C$12:$C$111,0))&amp;"　"&amp;INDEX(参加者名簿!$H$12:$H$111,MATCH(J215,参加者名簿!$C$12:$C$111,0)),IFERROR(INDEX(他団体選手登録票!$F$12:$F$31,MATCH(J215,他団体選手登録票!$C$12:$C$31,0))&amp;"　"&amp;INDEX(他団体選手登録票!$H$12:$H$31,MATCH(J215,他団体選手登録票!$C$12:$C$31,0)),"ERROR!!")))</f>
        <v/>
      </c>
      <c r="AA215" s="254"/>
      <c r="AB215" s="254"/>
      <c r="AC215" s="255"/>
      <c r="AD215" s="256" t="str">
        <f>IF(N215="","",IFERROR(INDEX(参加者名簿!$F$12:$F$111,MATCH(N215,参加者名簿!$C$12:$C$111,0))&amp;"　"&amp;INDEX(参加者名簿!$H$12:$H$111,MATCH(N215,参加者名簿!$C$12:$C$111,0)),IFERROR(INDEX(他団体選手登録票!$F$12:$F$31,MATCH(N215,他団体選手登録票!$C$12:$C$31,0))&amp;"　"&amp;INDEX(他団体選手登録票!$H$12:$H$31,MATCH(N215,他団体選手登録票!$C$12:$C$31,0)),"ERROR!!")))</f>
        <v/>
      </c>
      <c r="AE215" s="254"/>
      <c r="AF215" s="254"/>
      <c r="AG215" s="255"/>
      <c r="AH215" s="256" t="str">
        <f>IF(R215="","",IFERROR(INDEX(参加者名簿!$F$12:$F$111,MATCH(R215,参加者名簿!$C$12:$C$111,0))&amp;"　"&amp;INDEX(参加者名簿!$H$12:$H$111,MATCH(R215,参加者名簿!$C$12:$C$111,0)),IFERROR(INDEX(他団体選手登録票!$F$12:$F$31,MATCH(R215,他団体選手登録票!$C$12:$C$31,0))&amp;"　"&amp;INDEX(他団体選手登録票!$H$12:$H$31,MATCH(R215,他団体選手登録票!$C$12:$C$31,0)),"ERROR!!")))</f>
        <v/>
      </c>
      <c r="AI215" s="254"/>
      <c r="AJ215" s="254"/>
      <c r="AK215" s="255"/>
      <c r="AL215" s="93">
        <v>1</v>
      </c>
      <c r="AM215" s="253" t="str">
        <f>IFERROR(IF(COUNTIF(参加者名簿!$C$12:$C$111,F215),参加申込書本紙!$G$15,INDEX(他団体選手登録票!$J$12:$J$31,MATCH(F215,他団体選手登録票!$C$12:$C$31,0))),"")</f>
        <v/>
      </c>
      <c r="AN215" s="254"/>
      <c r="AO215" s="255"/>
      <c r="AP215" s="93">
        <v>2</v>
      </c>
      <c r="AQ215" s="253" t="str">
        <f>IFERROR(IF(COUNTIF(参加者名簿!$C$12:$C$111,J215),参加申込書本紙!$G$15,INDEX(他団体選手登録票!$J$12:$J$31,MATCH(J215,他団体選手登録票!$C$12:$C$31,0))),"")</f>
        <v/>
      </c>
      <c r="AR215" s="254"/>
      <c r="AS215" s="255"/>
      <c r="AT215" s="93">
        <v>3</v>
      </c>
      <c r="AU215" s="253" t="str">
        <f>IFERROR(IF(COUNTIF(参加者名簿!$C$12:$C$111,N215),参加申込書本紙!$G$15,INDEX(他団体選手登録票!$J$12:$J$31,MATCH(N215,他団体選手登録票!$C$12:$C$31,0))),"")</f>
        <v/>
      </c>
      <c r="AV215" s="254"/>
      <c r="AW215" s="255"/>
      <c r="AX215" s="93">
        <v>4</v>
      </c>
      <c r="AY215" s="253" t="str">
        <f>IFERROR(IF(COUNTIF(参加者名簿!$C$12:$C$111,R215),参加申込書本紙!$G$15,INDEX(他団体選手登録票!$J$12:$J$31,MATCH(R215,他団体選手登録票!$C$12:$C$31,0))),"")</f>
        <v/>
      </c>
      <c r="AZ215" s="254"/>
      <c r="BA215" s="255"/>
      <c r="BB215" s="7"/>
      <c r="BC215" s="94" t="str">
        <f>IF(BB215="免除",0,IF(BB215="相手方",0,IF(BB215="当方",COUNT(F215:U215),IF(BB215="個々",COUNTIF(AL215:BA215,参加申込書本紙!$G$15),""))))</f>
        <v/>
      </c>
      <c r="BD215" s="95"/>
      <c r="BE215" s="96"/>
      <c r="BF215" s="97"/>
      <c r="BG215" s="8"/>
    </row>
    <row r="216" spans="1:59" ht="21.65" customHeight="1" thickBot="1">
      <c r="A216" s="1"/>
      <c r="B216" s="89">
        <v>196</v>
      </c>
      <c r="C216" s="140"/>
      <c r="D216" s="6"/>
      <c r="E216" s="130"/>
      <c r="F216" s="297"/>
      <c r="G216" s="298"/>
      <c r="H216" s="298"/>
      <c r="I216" s="299"/>
      <c r="J216" s="260"/>
      <c r="K216" s="258"/>
      <c r="L216" s="258"/>
      <c r="M216" s="259"/>
      <c r="N216" s="260"/>
      <c r="O216" s="258"/>
      <c r="P216" s="258"/>
      <c r="Q216" s="259"/>
      <c r="R216" s="260"/>
      <c r="S216" s="258"/>
      <c r="T216" s="258"/>
      <c r="U216" s="261"/>
      <c r="V216" s="256" t="str">
        <f>IF(F216="","",IFERROR(INDEX(参加者名簿!$F$12:$F$111,MATCH(F216,参加者名簿!$C$12:$C$111,0))&amp;"　"&amp;INDEX(参加者名簿!$H$12:$H$111,MATCH(F216,参加者名簿!$C$12:$C$111,0)),IFERROR(INDEX(他団体選手登録票!$F$12:$F$31,MATCH(F216,他団体選手登録票!$C$12:$C$31,0))&amp;"　"&amp;INDEX(他団体選手登録票!$H$12:$H$31,MATCH(F216,他団体選手登録票!$C$12:$C$31,0)),"ERROR!!")))</f>
        <v/>
      </c>
      <c r="W216" s="254"/>
      <c r="X216" s="254"/>
      <c r="Y216" s="255"/>
      <c r="Z216" s="256" t="str">
        <f>IF(J216="","",IFERROR(INDEX(参加者名簿!$F$12:$F$111,MATCH(J216,参加者名簿!$C$12:$C$111,0))&amp;"　"&amp;INDEX(参加者名簿!$H$12:$H$111,MATCH(J216,参加者名簿!$C$12:$C$111,0)),IFERROR(INDEX(他団体選手登録票!$F$12:$F$31,MATCH(J216,他団体選手登録票!$C$12:$C$31,0))&amp;"　"&amp;INDEX(他団体選手登録票!$H$12:$H$31,MATCH(J216,他団体選手登録票!$C$12:$C$31,0)),"ERROR!!")))</f>
        <v/>
      </c>
      <c r="AA216" s="254"/>
      <c r="AB216" s="254"/>
      <c r="AC216" s="255"/>
      <c r="AD216" s="256" t="str">
        <f>IF(N216="","",IFERROR(INDEX(参加者名簿!$F$12:$F$111,MATCH(N216,参加者名簿!$C$12:$C$111,0))&amp;"　"&amp;INDEX(参加者名簿!$H$12:$H$111,MATCH(N216,参加者名簿!$C$12:$C$111,0)),IFERROR(INDEX(他団体選手登録票!$F$12:$F$31,MATCH(N216,他団体選手登録票!$C$12:$C$31,0))&amp;"　"&amp;INDEX(他団体選手登録票!$H$12:$H$31,MATCH(N216,他団体選手登録票!$C$12:$C$31,0)),"ERROR!!")))</f>
        <v/>
      </c>
      <c r="AE216" s="254"/>
      <c r="AF216" s="254"/>
      <c r="AG216" s="255"/>
      <c r="AH216" s="256" t="str">
        <f>IF(R216="","",IFERROR(INDEX(参加者名簿!$F$12:$F$111,MATCH(R216,参加者名簿!$C$12:$C$111,0))&amp;"　"&amp;INDEX(参加者名簿!$H$12:$H$111,MATCH(R216,参加者名簿!$C$12:$C$111,0)),IFERROR(INDEX(他団体選手登録票!$F$12:$F$31,MATCH(R216,他団体選手登録票!$C$12:$C$31,0))&amp;"　"&amp;INDEX(他団体選手登録票!$H$12:$H$31,MATCH(R216,他団体選手登録票!$C$12:$C$31,0)),"ERROR!!")))</f>
        <v/>
      </c>
      <c r="AI216" s="254"/>
      <c r="AJ216" s="254"/>
      <c r="AK216" s="255"/>
      <c r="AL216" s="93">
        <v>1</v>
      </c>
      <c r="AM216" s="253" t="str">
        <f>IFERROR(IF(COUNTIF(参加者名簿!$C$12:$C$111,F216),参加申込書本紙!$G$15,INDEX(他団体選手登録票!$J$12:$J$31,MATCH(F216,他団体選手登録票!$C$12:$C$31,0))),"")</f>
        <v/>
      </c>
      <c r="AN216" s="254"/>
      <c r="AO216" s="255"/>
      <c r="AP216" s="93">
        <v>2</v>
      </c>
      <c r="AQ216" s="253" t="str">
        <f>IFERROR(IF(COUNTIF(参加者名簿!$C$12:$C$111,J216),参加申込書本紙!$G$15,INDEX(他団体選手登録票!$J$12:$J$31,MATCH(J216,他団体選手登録票!$C$12:$C$31,0))),"")</f>
        <v/>
      </c>
      <c r="AR216" s="254"/>
      <c r="AS216" s="255"/>
      <c r="AT216" s="93">
        <v>3</v>
      </c>
      <c r="AU216" s="253" t="str">
        <f>IFERROR(IF(COUNTIF(参加者名簿!$C$12:$C$111,N216),参加申込書本紙!$G$15,INDEX(他団体選手登録票!$J$12:$J$31,MATCH(N216,他団体選手登録票!$C$12:$C$31,0))),"")</f>
        <v/>
      </c>
      <c r="AV216" s="254"/>
      <c r="AW216" s="255"/>
      <c r="AX216" s="93">
        <v>4</v>
      </c>
      <c r="AY216" s="253" t="str">
        <f>IFERROR(IF(COUNTIF(参加者名簿!$C$12:$C$111,R216),参加申込書本紙!$G$15,INDEX(他団体選手登録票!$J$12:$J$31,MATCH(R216,他団体選手登録票!$C$12:$C$31,0))),"")</f>
        <v/>
      </c>
      <c r="AZ216" s="254"/>
      <c r="BA216" s="255"/>
      <c r="BB216" s="7"/>
      <c r="BC216" s="94" t="str">
        <f>IF(BB216="免除",0,IF(BB216="相手方",0,IF(BB216="当方",COUNT(F216:U216),IF(BB216="個々",COUNTIF(AL216:BA216,参加申込書本紙!$G$15),""))))</f>
        <v/>
      </c>
      <c r="BD216" s="95"/>
      <c r="BE216" s="96"/>
      <c r="BF216" s="97"/>
      <c r="BG216" s="8"/>
    </row>
    <row r="217" spans="1:59" ht="21.65" customHeight="1" thickBot="1">
      <c r="A217" s="1"/>
      <c r="B217" s="89">
        <v>197</v>
      </c>
      <c r="C217" s="140"/>
      <c r="D217" s="6"/>
      <c r="E217" s="130"/>
      <c r="F217" s="297"/>
      <c r="G217" s="298"/>
      <c r="H217" s="298"/>
      <c r="I217" s="299"/>
      <c r="J217" s="260"/>
      <c r="K217" s="258"/>
      <c r="L217" s="258"/>
      <c r="M217" s="259"/>
      <c r="N217" s="260"/>
      <c r="O217" s="258"/>
      <c r="P217" s="258"/>
      <c r="Q217" s="259"/>
      <c r="R217" s="260"/>
      <c r="S217" s="258"/>
      <c r="T217" s="258"/>
      <c r="U217" s="261"/>
      <c r="V217" s="256" t="str">
        <f>IF(F217="","",IFERROR(INDEX(参加者名簿!$F$12:$F$111,MATCH(F217,参加者名簿!$C$12:$C$111,0))&amp;"　"&amp;INDEX(参加者名簿!$H$12:$H$111,MATCH(F217,参加者名簿!$C$12:$C$111,0)),IFERROR(INDEX(他団体選手登録票!$F$12:$F$31,MATCH(F217,他団体選手登録票!$C$12:$C$31,0))&amp;"　"&amp;INDEX(他団体選手登録票!$H$12:$H$31,MATCH(F217,他団体選手登録票!$C$12:$C$31,0)),"ERROR!!")))</f>
        <v/>
      </c>
      <c r="W217" s="254"/>
      <c r="X217" s="254"/>
      <c r="Y217" s="255"/>
      <c r="Z217" s="256" t="str">
        <f>IF(J217="","",IFERROR(INDEX(参加者名簿!$F$12:$F$111,MATCH(J217,参加者名簿!$C$12:$C$111,0))&amp;"　"&amp;INDEX(参加者名簿!$H$12:$H$111,MATCH(J217,参加者名簿!$C$12:$C$111,0)),IFERROR(INDEX(他団体選手登録票!$F$12:$F$31,MATCH(J217,他団体選手登録票!$C$12:$C$31,0))&amp;"　"&amp;INDEX(他団体選手登録票!$H$12:$H$31,MATCH(J217,他団体選手登録票!$C$12:$C$31,0)),"ERROR!!")))</f>
        <v/>
      </c>
      <c r="AA217" s="254"/>
      <c r="AB217" s="254"/>
      <c r="AC217" s="255"/>
      <c r="AD217" s="256" t="str">
        <f>IF(N217="","",IFERROR(INDEX(参加者名簿!$F$12:$F$111,MATCH(N217,参加者名簿!$C$12:$C$111,0))&amp;"　"&amp;INDEX(参加者名簿!$H$12:$H$111,MATCH(N217,参加者名簿!$C$12:$C$111,0)),IFERROR(INDEX(他団体選手登録票!$F$12:$F$31,MATCH(N217,他団体選手登録票!$C$12:$C$31,0))&amp;"　"&amp;INDEX(他団体選手登録票!$H$12:$H$31,MATCH(N217,他団体選手登録票!$C$12:$C$31,0)),"ERROR!!")))</f>
        <v/>
      </c>
      <c r="AE217" s="254"/>
      <c r="AF217" s="254"/>
      <c r="AG217" s="255"/>
      <c r="AH217" s="256" t="str">
        <f>IF(R217="","",IFERROR(INDEX(参加者名簿!$F$12:$F$111,MATCH(R217,参加者名簿!$C$12:$C$111,0))&amp;"　"&amp;INDEX(参加者名簿!$H$12:$H$111,MATCH(R217,参加者名簿!$C$12:$C$111,0)),IFERROR(INDEX(他団体選手登録票!$F$12:$F$31,MATCH(R217,他団体選手登録票!$C$12:$C$31,0))&amp;"　"&amp;INDEX(他団体選手登録票!$H$12:$H$31,MATCH(R217,他団体選手登録票!$C$12:$C$31,0)),"ERROR!!")))</f>
        <v/>
      </c>
      <c r="AI217" s="254"/>
      <c r="AJ217" s="254"/>
      <c r="AK217" s="255"/>
      <c r="AL217" s="93">
        <v>1</v>
      </c>
      <c r="AM217" s="253" t="str">
        <f>IFERROR(IF(COUNTIF(参加者名簿!$C$12:$C$111,F217),参加申込書本紙!$G$15,INDEX(他団体選手登録票!$J$12:$J$31,MATCH(F217,他団体選手登録票!$C$12:$C$31,0))),"")</f>
        <v/>
      </c>
      <c r="AN217" s="254"/>
      <c r="AO217" s="255"/>
      <c r="AP217" s="93">
        <v>2</v>
      </c>
      <c r="AQ217" s="253" t="str">
        <f>IFERROR(IF(COUNTIF(参加者名簿!$C$12:$C$111,J217),参加申込書本紙!$G$15,INDEX(他団体選手登録票!$J$12:$J$31,MATCH(J217,他団体選手登録票!$C$12:$C$31,0))),"")</f>
        <v/>
      </c>
      <c r="AR217" s="254"/>
      <c r="AS217" s="255"/>
      <c r="AT217" s="93">
        <v>3</v>
      </c>
      <c r="AU217" s="253" t="str">
        <f>IFERROR(IF(COUNTIF(参加者名簿!$C$12:$C$111,N217),参加申込書本紙!$G$15,INDEX(他団体選手登録票!$J$12:$J$31,MATCH(N217,他団体選手登録票!$C$12:$C$31,0))),"")</f>
        <v/>
      </c>
      <c r="AV217" s="254"/>
      <c r="AW217" s="255"/>
      <c r="AX217" s="93">
        <v>4</v>
      </c>
      <c r="AY217" s="253" t="str">
        <f>IFERROR(IF(COUNTIF(参加者名簿!$C$12:$C$111,R217),参加申込書本紙!$G$15,INDEX(他団体選手登録票!$J$12:$J$31,MATCH(R217,他団体選手登録票!$C$12:$C$31,0))),"")</f>
        <v/>
      </c>
      <c r="AZ217" s="254"/>
      <c r="BA217" s="255"/>
      <c r="BB217" s="7"/>
      <c r="BC217" s="94" t="str">
        <f>IF(BB217="免除",0,IF(BB217="相手方",0,IF(BB217="当方",COUNT(F217:U217),IF(BB217="個々",COUNTIF(AL217:BA217,参加申込書本紙!$G$15),""))))</f>
        <v/>
      </c>
      <c r="BD217" s="95"/>
      <c r="BE217" s="96"/>
      <c r="BF217" s="97"/>
      <c r="BG217" s="8"/>
    </row>
    <row r="218" spans="1:59" ht="21.65" customHeight="1" thickBot="1">
      <c r="A218" s="1"/>
      <c r="B218" s="89">
        <v>198</v>
      </c>
      <c r="C218" s="140"/>
      <c r="D218" s="6"/>
      <c r="E218" s="130"/>
      <c r="F218" s="297"/>
      <c r="G218" s="298"/>
      <c r="H218" s="298"/>
      <c r="I218" s="299"/>
      <c r="J218" s="260"/>
      <c r="K218" s="258"/>
      <c r="L218" s="258"/>
      <c r="M218" s="259"/>
      <c r="N218" s="260"/>
      <c r="O218" s="258"/>
      <c r="P218" s="258"/>
      <c r="Q218" s="259"/>
      <c r="R218" s="260"/>
      <c r="S218" s="258"/>
      <c r="T218" s="258"/>
      <c r="U218" s="261"/>
      <c r="V218" s="256" t="str">
        <f>IF(F218="","",IFERROR(INDEX(参加者名簿!$F$12:$F$111,MATCH(F218,参加者名簿!$C$12:$C$111,0))&amp;"　"&amp;INDEX(参加者名簿!$H$12:$H$111,MATCH(F218,参加者名簿!$C$12:$C$111,0)),IFERROR(INDEX(他団体選手登録票!$F$12:$F$31,MATCH(F218,他団体選手登録票!$C$12:$C$31,0))&amp;"　"&amp;INDEX(他団体選手登録票!$H$12:$H$31,MATCH(F218,他団体選手登録票!$C$12:$C$31,0)),"ERROR!!")))</f>
        <v/>
      </c>
      <c r="W218" s="254"/>
      <c r="X218" s="254"/>
      <c r="Y218" s="255"/>
      <c r="Z218" s="256" t="str">
        <f>IF(J218="","",IFERROR(INDEX(参加者名簿!$F$12:$F$111,MATCH(J218,参加者名簿!$C$12:$C$111,0))&amp;"　"&amp;INDEX(参加者名簿!$H$12:$H$111,MATCH(J218,参加者名簿!$C$12:$C$111,0)),IFERROR(INDEX(他団体選手登録票!$F$12:$F$31,MATCH(J218,他団体選手登録票!$C$12:$C$31,0))&amp;"　"&amp;INDEX(他団体選手登録票!$H$12:$H$31,MATCH(J218,他団体選手登録票!$C$12:$C$31,0)),"ERROR!!")))</f>
        <v/>
      </c>
      <c r="AA218" s="254"/>
      <c r="AB218" s="254"/>
      <c r="AC218" s="255"/>
      <c r="AD218" s="256" t="str">
        <f>IF(N218="","",IFERROR(INDEX(参加者名簿!$F$12:$F$111,MATCH(N218,参加者名簿!$C$12:$C$111,0))&amp;"　"&amp;INDEX(参加者名簿!$H$12:$H$111,MATCH(N218,参加者名簿!$C$12:$C$111,0)),IFERROR(INDEX(他団体選手登録票!$F$12:$F$31,MATCH(N218,他団体選手登録票!$C$12:$C$31,0))&amp;"　"&amp;INDEX(他団体選手登録票!$H$12:$H$31,MATCH(N218,他団体選手登録票!$C$12:$C$31,0)),"ERROR!!")))</f>
        <v/>
      </c>
      <c r="AE218" s="254"/>
      <c r="AF218" s="254"/>
      <c r="AG218" s="255"/>
      <c r="AH218" s="256" t="str">
        <f>IF(R218="","",IFERROR(INDEX(参加者名簿!$F$12:$F$111,MATCH(R218,参加者名簿!$C$12:$C$111,0))&amp;"　"&amp;INDEX(参加者名簿!$H$12:$H$111,MATCH(R218,参加者名簿!$C$12:$C$111,0)),IFERROR(INDEX(他団体選手登録票!$F$12:$F$31,MATCH(R218,他団体選手登録票!$C$12:$C$31,0))&amp;"　"&amp;INDEX(他団体選手登録票!$H$12:$H$31,MATCH(R218,他団体選手登録票!$C$12:$C$31,0)),"ERROR!!")))</f>
        <v/>
      </c>
      <c r="AI218" s="254"/>
      <c r="AJ218" s="254"/>
      <c r="AK218" s="255"/>
      <c r="AL218" s="93">
        <v>1</v>
      </c>
      <c r="AM218" s="253" t="str">
        <f>IFERROR(IF(COUNTIF(参加者名簿!$C$12:$C$111,F218),参加申込書本紙!$G$15,INDEX(他団体選手登録票!$J$12:$J$31,MATCH(F218,他団体選手登録票!$C$12:$C$31,0))),"")</f>
        <v/>
      </c>
      <c r="AN218" s="254"/>
      <c r="AO218" s="255"/>
      <c r="AP218" s="93">
        <v>2</v>
      </c>
      <c r="AQ218" s="253" t="str">
        <f>IFERROR(IF(COUNTIF(参加者名簿!$C$12:$C$111,J218),参加申込書本紙!$G$15,INDEX(他団体選手登録票!$J$12:$J$31,MATCH(J218,他団体選手登録票!$C$12:$C$31,0))),"")</f>
        <v/>
      </c>
      <c r="AR218" s="254"/>
      <c r="AS218" s="255"/>
      <c r="AT218" s="93">
        <v>3</v>
      </c>
      <c r="AU218" s="253" t="str">
        <f>IFERROR(IF(COUNTIF(参加者名簿!$C$12:$C$111,N218),参加申込書本紙!$G$15,INDEX(他団体選手登録票!$J$12:$J$31,MATCH(N218,他団体選手登録票!$C$12:$C$31,0))),"")</f>
        <v/>
      </c>
      <c r="AV218" s="254"/>
      <c r="AW218" s="255"/>
      <c r="AX218" s="93">
        <v>4</v>
      </c>
      <c r="AY218" s="253" t="str">
        <f>IFERROR(IF(COUNTIF(参加者名簿!$C$12:$C$111,R218),参加申込書本紙!$G$15,INDEX(他団体選手登録票!$J$12:$J$31,MATCH(R218,他団体選手登録票!$C$12:$C$31,0))),"")</f>
        <v/>
      </c>
      <c r="AZ218" s="254"/>
      <c r="BA218" s="255"/>
      <c r="BB218" s="7"/>
      <c r="BC218" s="94" t="str">
        <f>IF(BB218="免除",0,IF(BB218="相手方",0,IF(BB218="当方",COUNT(F218:U218),IF(BB218="個々",COUNTIF(AL218:BA218,参加申込書本紙!$G$15),""))))</f>
        <v/>
      </c>
      <c r="BD218" s="95"/>
      <c r="BE218" s="96"/>
      <c r="BF218" s="97"/>
      <c r="BG218" s="8"/>
    </row>
    <row r="219" spans="1:59" ht="21.65" customHeight="1" thickBot="1">
      <c r="A219" s="1"/>
      <c r="B219" s="89">
        <v>199</v>
      </c>
      <c r="C219" s="140"/>
      <c r="D219" s="6"/>
      <c r="E219" s="130"/>
      <c r="F219" s="297"/>
      <c r="G219" s="298"/>
      <c r="H219" s="298"/>
      <c r="I219" s="299"/>
      <c r="J219" s="260"/>
      <c r="K219" s="258"/>
      <c r="L219" s="258"/>
      <c r="M219" s="259"/>
      <c r="N219" s="260"/>
      <c r="O219" s="258"/>
      <c r="P219" s="258"/>
      <c r="Q219" s="259"/>
      <c r="R219" s="260"/>
      <c r="S219" s="258"/>
      <c r="T219" s="258"/>
      <c r="U219" s="261"/>
      <c r="V219" s="256" t="str">
        <f>IF(F219="","",IFERROR(INDEX(参加者名簿!$F$12:$F$111,MATCH(F219,参加者名簿!$C$12:$C$111,0))&amp;"　"&amp;INDEX(参加者名簿!$H$12:$H$111,MATCH(F219,参加者名簿!$C$12:$C$111,0)),IFERROR(INDEX(他団体選手登録票!$F$12:$F$31,MATCH(F219,他団体選手登録票!$C$12:$C$31,0))&amp;"　"&amp;INDEX(他団体選手登録票!$H$12:$H$31,MATCH(F219,他団体選手登録票!$C$12:$C$31,0)),"ERROR!!")))</f>
        <v/>
      </c>
      <c r="W219" s="254"/>
      <c r="X219" s="254"/>
      <c r="Y219" s="255"/>
      <c r="Z219" s="256" t="str">
        <f>IF(J219="","",IFERROR(INDEX(参加者名簿!$F$12:$F$111,MATCH(J219,参加者名簿!$C$12:$C$111,0))&amp;"　"&amp;INDEX(参加者名簿!$H$12:$H$111,MATCH(J219,参加者名簿!$C$12:$C$111,0)),IFERROR(INDEX(他団体選手登録票!$F$12:$F$31,MATCH(J219,他団体選手登録票!$C$12:$C$31,0))&amp;"　"&amp;INDEX(他団体選手登録票!$H$12:$H$31,MATCH(J219,他団体選手登録票!$C$12:$C$31,0)),"ERROR!!")))</f>
        <v/>
      </c>
      <c r="AA219" s="254"/>
      <c r="AB219" s="254"/>
      <c r="AC219" s="255"/>
      <c r="AD219" s="256" t="str">
        <f>IF(N219="","",IFERROR(INDEX(参加者名簿!$F$12:$F$111,MATCH(N219,参加者名簿!$C$12:$C$111,0))&amp;"　"&amp;INDEX(参加者名簿!$H$12:$H$111,MATCH(N219,参加者名簿!$C$12:$C$111,0)),IFERROR(INDEX(他団体選手登録票!$F$12:$F$31,MATCH(N219,他団体選手登録票!$C$12:$C$31,0))&amp;"　"&amp;INDEX(他団体選手登録票!$H$12:$H$31,MATCH(N219,他団体選手登録票!$C$12:$C$31,0)),"ERROR!!")))</f>
        <v/>
      </c>
      <c r="AE219" s="254"/>
      <c r="AF219" s="254"/>
      <c r="AG219" s="255"/>
      <c r="AH219" s="256" t="str">
        <f>IF(R219="","",IFERROR(INDEX(参加者名簿!$F$12:$F$111,MATCH(R219,参加者名簿!$C$12:$C$111,0))&amp;"　"&amp;INDEX(参加者名簿!$H$12:$H$111,MATCH(R219,参加者名簿!$C$12:$C$111,0)),IFERROR(INDEX(他団体選手登録票!$F$12:$F$31,MATCH(R219,他団体選手登録票!$C$12:$C$31,0))&amp;"　"&amp;INDEX(他団体選手登録票!$H$12:$H$31,MATCH(R219,他団体選手登録票!$C$12:$C$31,0)),"ERROR!!")))</f>
        <v/>
      </c>
      <c r="AI219" s="254"/>
      <c r="AJ219" s="254"/>
      <c r="AK219" s="255"/>
      <c r="AL219" s="93">
        <v>1</v>
      </c>
      <c r="AM219" s="253" t="str">
        <f>IFERROR(IF(COUNTIF(参加者名簿!$C$12:$C$111,F219),参加申込書本紙!$G$15,INDEX(他団体選手登録票!$J$12:$J$31,MATCH(F219,他団体選手登録票!$C$12:$C$31,0))),"")</f>
        <v/>
      </c>
      <c r="AN219" s="254"/>
      <c r="AO219" s="255"/>
      <c r="AP219" s="93">
        <v>2</v>
      </c>
      <c r="AQ219" s="253" t="str">
        <f>IFERROR(IF(COUNTIF(参加者名簿!$C$12:$C$111,J219),参加申込書本紙!$G$15,INDEX(他団体選手登録票!$J$12:$J$31,MATCH(J219,他団体選手登録票!$C$12:$C$31,0))),"")</f>
        <v/>
      </c>
      <c r="AR219" s="254"/>
      <c r="AS219" s="255"/>
      <c r="AT219" s="93">
        <v>3</v>
      </c>
      <c r="AU219" s="253" t="str">
        <f>IFERROR(IF(COUNTIF(参加者名簿!$C$12:$C$111,N219),参加申込書本紙!$G$15,INDEX(他団体選手登録票!$J$12:$J$31,MATCH(N219,他団体選手登録票!$C$12:$C$31,0))),"")</f>
        <v/>
      </c>
      <c r="AV219" s="254"/>
      <c r="AW219" s="255"/>
      <c r="AX219" s="93">
        <v>4</v>
      </c>
      <c r="AY219" s="253" t="str">
        <f>IFERROR(IF(COUNTIF(参加者名簿!$C$12:$C$111,R219),参加申込書本紙!$G$15,INDEX(他団体選手登録票!$J$12:$J$31,MATCH(R219,他団体選手登録票!$C$12:$C$31,0))),"")</f>
        <v/>
      </c>
      <c r="AZ219" s="254"/>
      <c r="BA219" s="255"/>
      <c r="BB219" s="7"/>
      <c r="BC219" s="94" t="str">
        <f>IF(BB219="免除",0,IF(BB219="相手方",0,IF(BB219="当方",COUNT(F219:U219),IF(BB219="個々",COUNTIF(AL219:BA219,参加申込書本紙!$G$15),""))))</f>
        <v/>
      </c>
      <c r="BD219" s="95"/>
      <c r="BE219" s="96"/>
      <c r="BF219" s="97"/>
      <c r="BG219" s="8"/>
    </row>
    <row r="220" spans="1:59" ht="21.65" customHeight="1" thickBot="1">
      <c r="A220" s="1"/>
      <c r="B220" s="89">
        <v>200</v>
      </c>
      <c r="C220" s="140"/>
      <c r="D220" s="6"/>
      <c r="E220" s="130"/>
      <c r="F220" s="297"/>
      <c r="G220" s="298"/>
      <c r="H220" s="298"/>
      <c r="I220" s="299"/>
      <c r="J220" s="260"/>
      <c r="K220" s="258"/>
      <c r="L220" s="258"/>
      <c r="M220" s="259"/>
      <c r="N220" s="260"/>
      <c r="O220" s="258"/>
      <c r="P220" s="258"/>
      <c r="Q220" s="259"/>
      <c r="R220" s="260"/>
      <c r="S220" s="258"/>
      <c r="T220" s="258"/>
      <c r="U220" s="261"/>
      <c r="V220" s="256" t="str">
        <f>IF(F220="","",IFERROR(INDEX(参加者名簿!$F$12:$F$111,MATCH(F220,参加者名簿!$C$12:$C$111,0))&amp;"　"&amp;INDEX(参加者名簿!$H$12:$H$111,MATCH(F220,参加者名簿!$C$12:$C$111,0)),IFERROR(INDEX(他団体選手登録票!$F$12:$F$31,MATCH(F220,他団体選手登録票!$C$12:$C$31,0))&amp;"　"&amp;INDEX(他団体選手登録票!$H$12:$H$31,MATCH(F220,他団体選手登録票!$C$12:$C$31,0)),"ERROR!!")))</f>
        <v/>
      </c>
      <c r="W220" s="254"/>
      <c r="X220" s="254"/>
      <c r="Y220" s="255"/>
      <c r="Z220" s="256" t="str">
        <f>IF(J220="","",IFERROR(INDEX(参加者名簿!$F$12:$F$111,MATCH(J220,参加者名簿!$C$12:$C$111,0))&amp;"　"&amp;INDEX(参加者名簿!$H$12:$H$111,MATCH(J220,参加者名簿!$C$12:$C$111,0)),IFERROR(INDEX(他団体選手登録票!$F$12:$F$31,MATCH(J220,他団体選手登録票!$C$12:$C$31,0))&amp;"　"&amp;INDEX(他団体選手登録票!$H$12:$H$31,MATCH(J220,他団体選手登録票!$C$12:$C$31,0)),"ERROR!!")))</f>
        <v/>
      </c>
      <c r="AA220" s="254"/>
      <c r="AB220" s="254"/>
      <c r="AC220" s="255"/>
      <c r="AD220" s="256" t="str">
        <f>IF(N220="","",IFERROR(INDEX(参加者名簿!$F$12:$F$111,MATCH(N220,参加者名簿!$C$12:$C$111,0))&amp;"　"&amp;INDEX(参加者名簿!$H$12:$H$111,MATCH(N220,参加者名簿!$C$12:$C$111,0)),IFERROR(INDEX(他団体選手登録票!$F$12:$F$31,MATCH(N220,他団体選手登録票!$C$12:$C$31,0))&amp;"　"&amp;INDEX(他団体選手登録票!$H$12:$H$31,MATCH(N220,他団体選手登録票!$C$12:$C$31,0)),"ERROR!!")))</f>
        <v/>
      </c>
      <c r="AE220" s="254"/>
      <c r="AF220" s="254"/>
      <c r="AG220" s="255"/>
      <c r="AH220" s="256" t="str">
        <f>IF(R220="","",IFERROR(INDEX(参加者名簿!$F$12:$F$111,MATCH(R220,参加者名簿!$C$12:$C$111,0))&amp;"　"&amp;INDEX(参加者名簿!$H$12:$H$111,MATCH(R220,参加者名簿!$C$12:$C$111,0)),IFERROR(INDEX(他団体選手登録票!$F$12:$F$31,MATCH(R220,他団体選手登録票!$C$12:$C$31,0))&amp;"　"&amp;INDEX(他団体選手登録票!$H$12:$H$31,MATCH(R220,他団体選手登録票!$C$12:$C$31,0)),"ERROR!!")))</f>
        <v/>
      </c>
      <c r="AI220" s="254"/>
      <c r="AJ220" s="254"/>
      <c r="AK220" s="255"/>
      <c r="AL220" s="93">
        <v>1</v>
      </c>
      <c r="AM220" s="253" t="str">
        <f>IFERROR(IF(COUNTIF(参加者名簿!$C$12:$C$111,F220),参加申込書本紙!$G$15,INDEX(他団体選手登録票!$J$12:$J$31,MATCH(F220,他団体選手登録票!$C$12:$C$31,0))),"")</f>
        <v/>
      </c>
      <c r="AN220" s="254"/>
      <c r="AO220" s="255"/>
      <c r="AP220" s="93">
        <v>2</v>
      </c>
      <c r="AQ220" s="253" t="str">
        <f>IFERROR(IF(COUNTIF(参加者名簿!$C$12:$C$111,J220),参加申込書本紙!$G$15,INDEX(他団体選手登録票!$J$12:$J$31,MATCH(J220,他団体選手登録票!$C$12:$C$31,0))),"")</f>
        <v/>
      </c>
      <c r="AR220" s="254"/>
      <c r="AS220" s="255"/>
      <c r="AT220" s="93">
        <v>3</v>
      </c>
      <c r="AU220" s="253" t="str">
        <f>IFERROR(IF(COUNTIF(参加者名簿!$C$12:$C$111,N220),参加申込書本紙!$G$15,INDEX(他団体選手登録票!$J$12:$J$31,MATCH(N220,他団体選手登録票!$C$12:$C$31,0))),"")</f>
        <v/>
      </c>
      <c r="AV220" s="254"/>
      <c r="AW220" s="255"/>
      <c r="AX220" s="93">
        <v>4</v>
      </c>
      <c r="AY220" s="253" t="str">
        <f>IFERROR(IF(COUNTIF(参加者名簿!$C$12:$C$111,R220),参加申込書本紙!$G$15,INDEX(他団体選手登録票!$J$12:$J$31,MATCH(R220,他団体選手登録票!$C$12:$C$31,0))),"")</f>
        <v/>
      </c>
      <c r="AZ220" s="254"/>
      <c r="BA220" s="255"/>
      <c r="BB220" s="7"/>
      <c r="BC220" s="94" t="str">
        <f>IF(BB220="免除",0,IF(BB220="相手方",0,IF(BB220="当方",COUNT(F220:U220),IF(BB220="個々",COUNTIF(AL220:BA220,参加申込書本紙!$G$15),""))))</f>
        <v/>
      </c>
      <c r="BD220" s="95"/>
      <c r="BE220" s="96"/>
      <c r="BF220" s="97"/>
      <c r="BG220" s="8"/>
    </row>
    <row r="221" spans="1:59" ht="21.65" customHeight="1" thickBot="1">
      <c r="A221" s="1"/>
      <c r="B221" s="89">
        <v>201</v>
      </c>
      <c r="C221" s="140"/>
      <c r="D221" s="6"/>
      <c r="E221" s="130"/>
      <c r="F221" s="297"/>
      <c r="G221" s="298"/>
      <c r="H221" s="298"/>
      <c r="I221" s="299"/>
      <c r="J221" s="260"/>
      <c r="K221" s="258"/>
      <c r="L221" s="258"/>
      <c r="M221" s="259"/>
      <c r="N221" s="260"/>
      <c r="O221" s="258"/>
      <c r="P221" s="258"/>
      <c r="Q221" s="259"/>
      <c r="R221" s="260"/>
      <c r="S221" s="258"/>
      <c r="T221" s="258"/>
      <c r="U221" s="261"/>
      <c r="V221" s="256" t="str">
        <f>IF(F221="","",IFERROR(INDEX(参加者名簿!$F$12:$F$111,MATCH(F221,参加者名簿!$C$12:$C$111,0))&amp;"　"&amp;INDEX(参加者名簿!$H$12:$H$111,MATCH(F221,参加者名簿!$C$12:$C$111,0)),IFERROR(INDEX(他団体選手登録票!$F$12:$F$31,MATCH(F221,他団体選手登録票!$C$12:$C$31,0))&amp;"　"&amp;INDEX(他団体選手登録票!$H$12:$H$31,MATCH(F221,他団体選手登録票!$C$12:$C$31,0)),"ERROR!!")))</f>
        <v/>
      </c>
      <c r="W221" s="254"/>
      <c r="X221" s="254"/>
      <c r="Y221" s="255"/>
      <c r="Z221" s="256" t="str">
        <f>IF(J221="","",IFERROR(INDEX(参加者名簿!$F$12:$F$111,MATCH(J221,参加者名簿!$C$12:$C$111,0))&amp;"　"&amp;INDEX(参加者名簿!$H$12:$H$111,MATCH(J221,参加者名簿!$C$12:$C$111,0)),IFERROR(INDEX(他団体選手登録票!$F$12:$F$31,MATCH(J221,他団体選手登録票!$C$12:$C$31,0))&amp;"　"&amp;INDEX(他団体選手登録票!$H$12:$H$31,MATCH(J221,他団体選手登録票!$C$12:$C$31,0)),"ERROR!!")))</f>
        <v/>
      </c>
      <c r="AA221" s="254"/>
      <c r="AB221" s="254"/>
      <c r="AC221" s="255"/>
      <c r="AD221" s="256" t="str">
        <f>IF(N221="","",IFERROR(INDEX(参加者名簿!$F$12:$F$111,MATCH(N221,参加者名簿!$C$12:$C$111,0))&amp;"　"&amp;INDEX(参加者名簿!$H$12:$H$111,MATCH(N221,参加者名簿!$C$12:$C$111,0)),IFERROR(INDEX(他団体選手登録票!$F$12:$F$31,MATCH(N221,他団体選手登録票!$C$12:$C$31,0))&amp;"　"&amp;INDEX(他団体選手登録票!$H$12:$H$31,MATCH(N221,他団体選手登録票!$C$12:$C$31,0)),"ERROR!!")))</f>
        <v/>
      </c>
      <c r="AE221" s="254"/>
      <c r="AF221" s="254"/>
      <c r="AG221" s="255"/>
      <c r="AH221" s="256" t="str">
        <f>IF(R221="","",IFERROR(INDEX(参加者名簿!$F$12:$F$111,MATCH(R221,参加者名簿!$C$12:$C$111,0))&amp;"　"&amp;INDEX(参加者名簿!$H$12:$H$111,MATCH(R221,参加者名簿!$C$12:$C$111,0)),IFERROR(INDEX(他団体選手登録票!$F$12:$F$31,MATCH(R221,他団体選手登録票!$C$12:$C$31,0))&amp;"　"&amp;INDEX(他団体選手登録票!$H$12:$H$31,MATCH(R221,他団体選手登録票!$C$12:$C$31,0)),"ERROR!!")))</f>
        <v/>
      </c>
      <c r="AI221" s="254"/>
      <c r="AJ221" s="254"/>
      <c r="AK221" s="255"/>
      <c r="AL221" s="93">
        <v>1</v>
      </c>
      <c r="AM221" s="253" t="str">
        <f>IFERROR(IF(COUNTIF(参加者名簿!$C$12:$C$111,F221),参加申込書本紙!$G$15,INDEX(他団体選手登録票!$J$12:$J$31,MATCH(F221,他団体選手登録票!$C$12:$C$31,0))),"")</f>
        <v/>
      </c>
      <c r="AN221" s="254"/>
      <c r="AO221" s="255"/>
      <c r="AP221" s="93">
        <v>2</v>
      </c>
      <c r="AQ221" s="253" t="str">
        <f>IFERROR(IF(COUNTIF(参加者名簿!$C$12:$C$111,J221),参加申込書本紙!$G$15,INDEX(他団体選手登録票!$J$12:$J$31,MATCH(J221,他団体選手登録票!$C$12:$C$31,0))),"")</f>
        <v/>
      </c>
      <c r="AR221" s="254"/>
      <c r="AS221" s="255"/>
      <c r="AT221" s="93">
        <v>3</v>
      </c>
      <c r="AU221" s="253" t="str">
        <f>IFERROR(IF(COUNTIF(参加者名簿!$C$12:$C$111,N221),参加申込書本紙!$G$15,INDEX(他団体選手登録票!$J$12:$J$31,MATCH(N221,他団体選手登録票!$C$12:$C$31,0))),"")</f>
        <v/>
      </c>
      <c r="AV221" s="254"/>
      <c r="AW221" s="255"/>
      <c r="AX221" s="93">
        <v>4</v>
      </c>
      <c r="AY221" s="253" t="str">
        <f>IFERROR(IF(COUNTIF(参加者名簿!$C$12:$C$111,R221),参加申込書本紙!$G$15,INDEX(他団体選手登録票!$J$12:$J$31,MATCH(R221,他団体選手登録票!$C$12:$C$31,0))),"")</f>
        <v/>
      </c>
      <c r="AZ221" s="254"/>
      <c r="BA221" s="255"/>
      <c r="BB221" s="7"/>
      <c r="BC221" s="94" t="str">
        <f>IF(BB221="免除",0,IF(BB221="相手方",0,IF(BB221="当方",COUNT(F221:U221),IF(BB221="個々",COUNTIF(AL221:BA221,参加申込書本紙!$G$15),""))))</f>
        <v/>
      </c>
      <c r="BD221" s="95"/>
      <c r="BE221" s="96"/>
      <c r="BF221" s="97"/>
      <c r="BG221" s="8"/>
    </row>
    <row r="222" spans="1:59" ht="21.65" customHeight="1" thickBot="1">
      <c r="A222" s="1"/>
      <c r="B222" s="89">
        <v>202</v>
      </c>
      <c r="C222" s="140"/>
      <c r="D222" s="6"/>
      <c r="E222" s="130"/>
      <c r="F222" s="297"/>
      <c r="G222" s="298"/>
      <c r="H222" s="298"/>
      <c r="I222" s="299"/>
      <c r="J222" s="260"/>
      <c r="K222" s="258"/>
      <c r="L222" s="258"/>
      <c r="M222" s="259"/>
      <c r="N222" s="260"/>
      <c r="O222" s="258"/>
      <c r="P222" s="258"/>
      <c r="Q222" s="259"/>
      <c r="R222" s="260"/>
      <c r="S222" s="258"/>
      <c r="T222" s="258"/>
      <c r="U222" s="261"/>
      <c r="V222" s="256" t="str">
        <f>IF(F222="","",IFERROR(INDEX(参加者名簿!$F$12:$F$111,MATCH(F222,参加者名簿!$C$12:$C$111,0))&amp;"　"&amp;INDEX(参加者名簿!$H$12:$H$111,MATCH(F222,参加者名簿!$C$12:$C$111,0)),IFERROR(INDEX(他団体選手登録票!$F$12:$F$31,MATCH(F222,他団体選手登録票!$C$12:$C$31,0))&amp;"　"&amp;INDEX(他団体選手登録票!$H$12:$H$31,MATCH(F222,他団体選手登録票!$C$12:$C$31,0)),"ERROR!!")))</f>
        <v/>
      </c>
      <c r="W222" s="254"/>
      <c r="X222" s="254"/>
      <c r="Y222" s="255"/>
      <c r="Z222" s="256" t="str">
        <f>IF(J222="","",IFERROR(INDEX(参加者名簿!$F$12:$F$111,MATCH(J222,参加者名簿!$C$12:$C$111,0))&amp;"　"&amp;INDEX(参加者名簿!$H$12:$H$111,MATCH(J222,参加者名簿!$C$12:$C$111,0)),IFERROR(INDEX(他団体選手登録票!$F$12:$F$31,MATCH(J222,他団体選手登録票!$C$12:$C$31,0))&amp;"　"&amp;INDEX(他団体選手登録票!$H$12:$H$31,MATCH(J222,他団体選手登録票!$C$12:$C$31,0)),"ERROR!!")))</f>
        <v/>
      </c>
      <c r="AA222" s="254"/>
      <c r="AB222" s="254"/>
      <c r="AC222" s="255"/>
      <c r="AD222" s="256" t="str">
        <f>IF(N222="","",IFERROR(INDEX(参加者名簿!$F$12:$F$111,MATCH(N222,参加者名簿!$C$12:$C$111,0))&amp;"　"&amp;INDEX(参加者名簿!$H$12:$H$111,MATCH(N222,参加者名簿!$C$12:$C$111,0)),IFERROR(INDEX(他団体選手登録票!$F$12:$F$31,MATCH(N222,他団体選手登録票!$C$12:$C$31,0))&amp;"　"&amp;INDEX(他団体選手登録票!$H$12:$H$31,MATCH(N222,他団体選手登録票!$C$12:$C$31,0)),"ERROR!!")))</f>
        <v/>
      </c>
      <c r="AE222" s="254"/>
      <c r="AF222" s="254"/>
      <c r="AG222" s="255"/>
      <c r="AH222" s="256" t="str">
        <f>IF(R222="","",IFERROR(INDEX(参加者名簿!$F$12:$F$111,MATCH(R222,参加者名簿!$C$12:$C$111,0))&amp;"　"&amp;INDEX(参加者名簿!$H$12:$H$111,MATCH(R222,参加者名簿!$C$12:$C$111,0)),IFERROR(INDEX(他団体選手登録票!$F$12:$F$31,MATCH(R222,他団体選手登録票!$C$12:$C$31,0))&amp;"　"&amp;INDEX(他団体選手登録票!$H$12:$H$31,MATCH(R222,他団体選手登録票!$C$12:$C$31,0)),"ERROR!!")))</f>
        <v/>
      </c>
      <c r="AI222" s="254"/>
      <c r="AJ222" s="254"/>
      <c r="AK222" s="255"/>
      <c r="AL222" s="93">
        <v>1</v>
      </c>
      <c r="AM222" s="253" t="str">
        <f>IFERROR(IF(COUNTIF(参加者名簿!$C$12:$C$111,F222),参加申込書本紙!$G$15,INDEX(他団体選手登録票!$J$12:$J$31,MATCH(F222,他団体選手登録票!$C$12:$C$31,0))),"")</f>
        <v/>
      </c>
      <c r="AN222" s="254"/>
      <c r="AO222" s="255"/>
      <c r="AP222" s="93">
        <v>2</v>
      </c>
      <c r="AQ222" s="253" t="str">
        <f>IFERROR(IF(COUNTIF(参加者名簿!$C$12:$C$111,J222),参加申込書本紙!$G$15,INDEX(他団体選手登録票!$J$12:$J$31,MATCH(J222,他団体選手登録票!$C$12:$C$31,0))),"")</f>
        <v/>
      </c>
      <c r="AR222" s="254"/>
      <c r="AS222" s="255"/>
      <c r="AT222" s="93">
        <v>3</v>
      </c>
      <c r="AU222" s="253" t="str">
        <f>IFERROR(IF(COUNTIF(参加者名簿!$C$12:$C$111,N222),参加申込書本紙!$G$15,INDEX(他団体選手登録票!$J$12:$J$31,MATCH(N222,他団体選手登録票!$C$12:$C$31,0))),"")</f>
        <v/>
      </c>
      <c r="AV222" s="254"/>
      <c r="AW222" s="255"/>
      <c r="AX222" s="93">
        <v>4</v>
      </c>
      <c r="AY222" s="253" t="str">
        <f>IFERROR(IF(COUNTIF(参加者名簿!$C$12:$C$111,R222),参加申込書本紙!$G$15,INDEX(他団体選手登録票!$J$12:$J$31,MATCH(R222,他団体選手登録票!$C$12:$C$31,0))),"")</f>
        <v/>
      </c>
      <c r="AZ222" s="254"/>
      <c r="BA222" s="255"/>
      <c r="BB222" s="7"/>
      <c r="BC222" s="94" t="str">
        <f>IF(BB222="免除",0,IF(BB222="相手方",0,IF(BB222="当方",COUNT(F222:U222),IF(BB222="個々",COUNTIF(AL222:BA222,参加申込書本紙!$G$15),""))))</f>
        <v/>
      </c>
      <c r="BD222" s="95"/>
      <c r="BE222" s="96"/>
      <c r="BF222" s="97"/>
      <c r="BG222" s="8"/>
    </row>
    <row r="223" spans="1:59" ht="21.65" customHeight="1" thickBot="1">
      <c r="A223" s="1"/>
      <c r="B223" s="89">
        <v>203</v>
      </c>
      <c r="C223" s="140"/>
      <c r="D223" s="6"/>
      <c r="E223" s="130"/>
      <c r="F223" s="297"/>
      <c r="G223" s="298"/>
      <c r="H223" s="298"/>
      <c r="I223" s="299"/>
      <c r="J223" s="260"/>
      <c r="K223" s="258"/>
      <c r="L223" s="258"/>
      <c r="M223" s="259"/>
      <c r="N223" s="260"/>
      <c r="O223" s="258"/>
      <c r="P223" s="258"/>
      <c r="Q223" s="259"/>
      <c r="R223" s="260"/>
      <c r="S223" s="258"/>
      <c r="T223" s="258"/>
      <c r="U223" s="261"/>
      <c r="V223" s="256" t="str">
        <f>IF(F223="","",IFERROR(INDEX(参加者名簿!$F$12:$F$111,MATCH(F223,参加者名簿!$C$12:$C$111,0))&amp;"　"&amp;INDEX(参加者名簿!$H$12:$H$111,MATCH(F223,参加者名簿!$C$12:$C$111,0)),IFERROR(INDEX(他団体選手登録票!$F$12:$F$31,MATCH(F223,他団体選手登録票!$C$12:$C$31,0))&amp;"　"&amp;INDEX(他団体選手登録票!$H$12:$H$31,MATCH(F223,他団体選手登録票!$C$12:$C$31,0)),"ERROR!!")))</f>
        <v/>
      </c>
      <c r="W223" s="254"/>
      <c r="X223" s="254"/>
      <c r="Y223" s="255"/>
      <c r="Z223" s="256" t="str">
        <f>IF(J223="","",IFERROR(INDEX(参加者名簿!$F$12:$F$111,MATCH(J223,参加者名簿!$C$12:$C$111,0))&amp;"　"&amp;INDEX(参加者名簿!$H$12:$H$111,MATCH(J223,参加者名簿!$C$12:$C$111,0)),IFERROR(INDEX(他団体選手登録票!$F$12:$F$31,MATCH(J223,他団体選手登録票!$C$12:$C$31,0))&amp;"　"&amp;INDEX(他団体選手登録票!$H$12:$H$31,MATCH(J223,他団体選手登録票!$C$12:$C$31,0)),"ERROR!!")))</f>
        <v/>
      </c>
      <c r="AA223" s="254"/>
      <c r="AB223" s="254"/>
      <c r="AC223" s="255"/>
      <c r="AD223" s="256" t="str">
        <f>IF(N223="","",IFERROR(INDEX(参加者名簿!$F$12:$F$111,MATCH(N223,参加者名簿!$C$12:$C$111,0))&amp;"　"&amp;INDEX(参加者名簿!$H$12:$H$111,MATCH(N223,参加者名簿!$C$12:$C$111,0)),IFERROR(INDEX(他団体選手登録票!$F$12:$F$31,MATCH(N223,他団体選手登録票!$C$12:$C$31,0))&amp;"　"&amp;INDEX(他団体選手登録票!$H$12:$H$31,MATCH(N223,他団体選手登録票!$C$12:$C$31,0)),"ERROR!!")))</f>
        <v/>
      </c>
      <c r="AE223" s="254"/>
      <c r="AF223" s="254"/>
      <c r="AG223" s="255"/>
      <c r="AH223" s="256" t="str">
        <f>IF(R223="","",IFERROR(INDEX(参加者名簿!$F$12:$F$111,MATCH(R223,参加者名簿!$C$12:$C$111,0))&amp;"　"&amp;INDEX(参加者名簿!$H$12:$H$111,MATCH(R223,参加者名簿!$C$12:$C$111,0)),IFERROR(INDEX(他団体選手登録票!$F$12:$F$31,MATCH(R223,他団体選手登録票!$C$12:$C$31,0))&amp;"　"&amp;INDEX(他団体選手登録票!$H$12:$H$31,MATCH(R223,他団体選手登録票!$C$12:$C$31,0)),"ERROR!!")))</f>
        <v/>
      </c>
      <c r="AI223" s="254"/>
      <c r="AJ223" s="254"/>
      <c r="AK223" s="255"/>
      <c r="AL223" s="93">
        <v>1</v>
      </c>
      <c r="AM223" s="253" t="str">
        <f>IFERROR(IF(COUNTIF(参加者名簿!$C$12:$C$111,F223),参加申込書本紙!$G$15,INDEX(他団体選手登録票!$J$12:$J$31,MATCH(F223,他団体選手登録票!$C$12:$C$31,0))),"")</f>
        <v/>
      </c>
      <c r="AN223" s="254"/>
      <c r="AO223" s="255"/>
      <c r="AP223" s="93">
        <v>2</v>
      </c>
      <c r="AQ223" s="253" t="str">
        <f>IFERROR(IF(COUNTIF(参加者名簿!$C$12:$C$111,J223),参加申込書本紙!$G$15,INDEX(他団体選手登録票!$J$12:$J$31,MATCH(J223,他団体選手登録票!$C$12:$C$31,0))),"")</f>
        <v/>
      </c>
      <c r="AR223" s="254"/>
      <c r="AS223" s="255"/>
      <c r="AT223" s="93">
        <v>3</v>
      </c>
      <c r="AU223" s="253" t="str">
        <f>IFERROR(IF(COUNTIF(参加者名簿!$C$12:$C$111,N223),参加申込書本紙!$G$15,INDEX(他団体選手登録票!$J$12:$J$31,MATCH(N223,他団体選手登録票!$C$12:$C$31,0))),"")</f>
        <v/>
      </c>
      <c r="AV223" s="254"/>
      <c r="AW223" s="255"/>
      <c r="AX223" s="93">
        <v>4</v>
      </c>
      <c r="AY223" s="253" t="str">
        <f>IFERROR(IF(COUNTIF(参加者名簿!$C$12:$C$111,R223),参加申込書本紙!$G$15,INDEX(他団体選手登録票!$J$12:$J$31,MATCH(R223,他団体選手登録票!$C$12:$C$31,0))),"")</f>
        <v/>
      </c>
      <c r="AZ223" s="254"/>
      <c r="BA223" s="255"/>
      <c r="BB223" s="7"/>
      <c r="BC223" s="94" t="str">
        <f>IF(BB223="免除",0,IF(BB223="相手方",0,IF(BB223="当方",COUNT(F223:U223),IF(BB223="個々",COUNTIF(AL223:BA223,参加申込書本紙!$G$15),""))))</f>
        <v/>
      </c>
      <c r="BD223" s="95"/>
      <c r="BE223" s="96"/>
      <c r="BF223" s="97"/>
      <c r="BG223" s="8"/>
    </row>
    <row r="224" spans="1:59" ht="21.65" customHeight="1" thickBot="1">
      <c r="A224" s="1"/>
      <c r="B224" s="89">
        <v>204</v>
      </c>
      <c r="C224" s="140"/>
      <c r="D224" s="6"/>
      <c r="E224" s="130"/>
      <c r="F224" s="297"/>
      <c r="G224" s="298"/>
      <c r="H224" s="298"/>
      <c r="I224" s="299"/>
      <c r="J224" s="260"/>
      <c r="K224" s="258"/>
      <c r="L224" s="258"/>
      <c r="M224" s="259"/>
      <c r="N224" s="260"/>
      <c r="O224" s="258"/>
      <c r="P224" s="258"/>
      <c r="Q224" s="259"/>
      <c r="R224" s="260"/>
      <c r="S224" s="258"/>
      <c r="T224" s="258"/>
      <c r="U224" s="261"/>
      <c r="V224" s="256" t="str">
        <f>IF(F224="","",IFERROR(INDEX(参加者名簿!$F$12:$F$111,MATCH(F224,参加者名簿!$C$12:$C$111,0))&amp;"　"&amp;INDEX(参加者名簿!$H$12:$H$111,MATCH(F224,参加者名簿!$C$12:$C$111,0)),IFERROR(INDEX(他団体選手登録票!$F$12:$F$31,MATCH(F224,他団体選手登録票!$C$12:$C$31,0))&amp;"　"&amp;INDEX(他団体選手登録票!$H$12:$H$31,MATCH(F224,他団体選手登録票!$C$12:$C$31,0)),"ERROR!!")))</f>
        <v/>
      </c>
      <c r="W224" s="254"/>
      <c r="X224" s="254"/>
      <c r="Y224" s="255"/>
      <c r="Z224" s="256" t="str">
        <f>IF(J224="","",IFERROR(INDEX(参加者名簿!$F$12:$F$111,MATCH(J224,参加者名簿!$C$12:$C$111,0))&amp;"　"&amp;INDEX(参加者名簿!$H$12:$H$111,MATCH(J224,参加者名簿!$C$12:$C$111,0)),IFERROR(INDEX(他団体選手登録票!$F$12:$F$31,MATCH(J224,他団体選手登録票!$C$12:$C$31,0))&amp;"　"&amp;INDEX(他団体選手登録票!$H$12:$H$31,MATCH(J224,他団体選手登録票!$C$12:$C$31,0)),"ERROR!!")))</f>
        <v/>
      </c>
      <c r="AA224" s="254"/>
      <c r="AB224" s="254"/>
      <c r="AC224" s="255"/>
      <c r="AD224" s="256" t="str">
        <f>IF(N224="","",IFERROR(INDEX(参加者名簿!$F$12:$F$111,MATCH(N224,参加者名簿!$C$12:$C$111,0))&amp;"　"&amp;INDEX(参加者名簿!$H$12:$H$111,MATCH(N224,参加者名簿!$C$12:$C$111,0)),IFERROR(INDEX(他団体選手登録票!$F$12:$F$31,MATCH(N224,他団体選手登録票!$C$12:$C$31,0))&amp;"　"&amp;INDEX(他団体選手登録票!$H$12:$H$31,MATCH(N224,他団体選手登録票!$C$12:$C$31,0)),"ERROR!!")))</f>
        <v/>
      </c>
      <c r="AE224" s="254"/>
      <c r="AF224" s="254"/>
      <c r="AG224" s="255"/>
      <c r="AH224" s="256" t="str">
        <f>IF(R224="","",IFERROR(INDEX(参加者名簿!$F$12:$F$111,MATCH(R224,参加者名簿!$C$12:$C$111,0))&amp;"　"&amp;INDEX(参加者名簿!$H$12:$H$111,MATCH(R224,参加者名簿!$C$12:$C$111,0)),IFERROR(INDEX(他団体選手登録票!$F$12:$F$31,MATCH(R224,他団体選手登録票!$C$12:$C$31,0))&amp;"　"&amp;INDEX(他団体選手登録票!$H$12:$H$31,MATCH(R224,他団体選手登録票!$C$12:$C$31,0)),"ERROR!!")))</f>
        <v/>
      </c>
      <c r="AI224" s="254"/>
      <c r="AJ224" s="254"/>
      <c r="AK224" s="255"/>
      <c r="AL224" s="93">
        <v>1</v>
      </c>
      <c r="AM224" s="253" t="str">
        <f>IFERROR(IF(COUNTIF(参加者名簿!$C$12:$C$111,F224),参加申込書本紙!$G$15,INDEX(他団体選手登録票!$J$12:$J$31,MATCH(F224,他団体選手登録票!$C$12:$C$31,0))),"")</f>
        <v/>
      </c>
      <c r="AN224" s="254"/>
      <c r="AO224" s="255"/>
      <c r="AP224" s="93">
        <v>2</v>
      </c>
      <c r="AQ224" s="253" t="str">
        <f>IFERROR(IF(COUNTIF(参加者名簿!$C$12:$C$111,J224),参加申込書本紙!$G$15,INDEX(他団体選手登録票!$J$12:$J$31,MATCH(J224,他団体選手登録票!$C$12:$C$31,0))),"")</f>
        <v/>
      </c>
      <c r="AR224" s="254"/>
      <c r="AS224" s="255"/>
      <c r="AT224" s="93">
        <v>3</v>
      </c>
      <c r="AU224" s="253" t="str">
        <f>IFERROR(IF(COUNTIF(参加者名簿!$C$12:$C$111,N224),参加申込書本紙!$G$15,INDEX(他団体選手登録票!$J$12:$J$31,MATCH(N224,他団体選手登録票!$C$12:$C$31,0))),"")</f>
        <v/>
      </c>
      <c r="AV224" s="254"/>
      <c r="AW224" s="255"/>
      <c r="AX224" s="93">
        <v>4</v>
      </c>
      <c r="AY224" s="253" t="str">
        <f>IFERROR(IF(COUNTIF(参加者名簿!$C$12:$C$111,R224),参加申込書本紙!$G$15,INDEX(他団体選手登録票!$J$12:$J$31,MATCH(R224,他団体選手登録票!$C$12:$C$31,0))),"")</f>
        <v/>
      </c>
      <c r="AZ224" s="254"/>
      <c r="BA224" s="255"/>
      <c r="BB224" s="7"/>
      <c r="BC224" s="94" t="str">
        <f>IF(BB224="免除",0,IF(BB224="相手方",0,IF(BB224="当方",COUNT(F224:U224),IF(BB224="個々",COUNTIF(AL224:BA224,参加申込書本紙!$G$15),""))))</f>
        <v/>
      </c>
      <c r="BD224" s="95"/>
      <c r="BE224" s="96"/>
      <c r="BF224" s="97"/>
      <c r="BG224" s="8"/>
    </row>
    <row r="225" spans="1:59" ht="21.65" customHeight="1" thickBot="1">
      <c r="A225" s="1"/>
      <c r="B225" s="89">
        <v>205</v>
      </c>
      <c r="C225" s="140"/>
      <c r="D225" s="6"/>
      <c r="E225" s="130"/>
      <c r="F225" s="297"/>
      <c r="G225" s="298"/>
      <c r="H225" s="298"/>
      <c r="I225" s="299"/>
      <c r="J225" s="260"/>
      <c r="K225" s="258"/>
      <c r="L225" s="258"/>
      <c r="M225" s="259"/>
      <c r="N225" s="260"/>
      <c r="O225" s="258"/>
      <c r="P225" s="258"/>
      <c r="Q225" s="259"/>
      <c r="R225" s="260"/>
      <c r="S225" s="258"/>
      <c r="T225" s="258"/>
      <c r="U225" s="261"/>
      <c r="V225" s="256" t="str">
        <f>IF(F225="","",IFERROR(INDEX(参加者名簿!$F$12:$F$111,MATCH(F225,参加者名簿!$C$12:$C$111,0))&amp;"　"&amp;INDEX(参加者名簿!$H$12:$H$111,MATCH(F225,参加者名簿!$C$12:$C$111,0)),IFERROR(INDEX(他団体選手登録票!$F$12:$F$31,MATCH(F225,他団体選手登録票!$C$12:$C$31,0))&amp;"　"&amp;INDEX(他団体選手登録票!$H$12:$H$31,MATCH(F225,他団体選手登録票!$C$12:$C$31,0)),"ERROR!!")))</f>
        <v/>
      </c>
      <c r="W225" s="254"/>
      <c r="X225" s="254"/>
      <c r="Y225" s="255"/>
      <c r="Z225" s="256" t="str">
        <f>IF(J225="","",IFERROR(INDEX(参加者名簿!$F$12:$F$111,MATCH(J225,参加者名簿!$C$12:$C$111,0))&amp;"　"&amp;INDEX(参加者名簿!$H$12:$H$111,MATCH(J225,参加者名簿!$C$12:$C$111,0)),IFERROR(INDEX(他団体選手登録票!$F$12:$F$31,MATCH(J225,他団体選手登録票!$C$12:$C$31,0))&amp;"　"&amp;INDEX(他団体選手登録票!$H$12:$H$31,MATCH(J225,他団体選手登録票!$C$12:$C$31,0)),"ERROR!!")))</f>
        <v/>
      </c>
      <c r="AA225" s="254"/>
      <c r="AB225" s="254"/>
      <c r="AC225" s="255"/>
      <c r="AD225" s="256" t="str">
        <f>IF(N225="","",IFERROR(INDEX(参加者名簿!$F$12:$F$111,MATCH(N225,参加者名簿!$C$12:$C$111,0))&amp;"　"&amp;INDEX(参加者名簿!$H$12:$H$111,MATCH(N225,参加者名簿!$C$12:$C$111,0)),IFERROR(INDEX(他団体選手登録票!$F$12:$F$31,MATCH(N225,他団体選手登録票!$C$12:$C$31,0))&amp;"　"&amp;INDEX(他団体選手登録票!$H$12:$H$31,MATCH(N225,他団体選手登録票!$C$12:$C$31,0)),"ERROR!!")))</f>
        <v/>
      </c>
      <c r="AE225" s="254"/>
      <c r="AF225" s="254"/>
      <c r="AG225" s="255"/>
      <c r="AH225" s="256" t="str">
        <f>IF(R225="","",IFERROR(INDEX(参加者名簿!$F$12:$F$111,MATCH(R225,参加者名簿!$C$12:$C$111,0))&amp;"　"&amp;INDEX(参加者名簿!$H$12:$H$111,MATCH(R225,参加者名簿!$C$12:$C$111,0)),IFERROR(INDEX(他団体選手登録票!$F$12:$F$31,MATCH(R225,他団体選手登録票!$C$12:$C$31,0))&amp;"　"&amp;INDEX(他団体選手登録票!$H$12:$H$31,MATCH(R225,他団体選手登録票!$C$12:$C$31,0)),"ERROR!!")))</f>
        <v/>
      </c>
      <c r="AI225" s="254"/>
      <c r="AJ225" s="254"/>
      <c r="AK225" s="255"/>
      <c r="AL225" s="93">
        <v>1</v>
      </c>
      <c r="AM225" s="253" t="str">
        <f>IFERROR(IF(COUNTIF(参加者名簿!$C$12:$C$111,F225),参加申込書本紙!$G$15,INDEX(他団体選手登録票!$J$12:$J$31,MATCH(F225,他団体選手登録票!$C$12:$C$31,0))),"")</f>
        <v/>
      </c>
      <c r="AN225" s="254"/>
      <c r="AO225" s="255"/>
      <c r="AP225" s="93">
        <v>2</v>
      </c>
      <c r="AQ225" s="253" t="str">
        <f>IFERROR(IF(COUNTIF(参加者名簿!$C$12:$C$111,J225),参加申込書本紙!$G$15,INDEX(他団体選手登録票!$J$12:$J$31,MATCH(J225,他団体選手登録票!$C$12:$C$31,0))),"")</f>
        <v/>
      </c>
      <c r="AR225" s="254"/>
      <c r="AS225" s="255"/>
      <c r="AT225" s="93">
        <v>3</v>
      </c>
      <c r="AU225" s="253" t="str">
        <f>IFERROR(IF(COUNTIF(参加者名簿!$C$12:$C$111,N225),参加申込書本紙!$G$15,INDEX(他団体選手登録票!$J$12:$J$31,MATCH(N225,他団体選手登録票!$C$12:$C$31,0))),"")</f>
        <v/>
      </c>
      <c r="AV225" s="254"/>
      <c r="AW225" s="255"/>
      <c r="AX225" s="93">
        <v>4</v>
      </c>
      <c r="AY225" s="253" t="str">
        <f>IFERROR(IF(COUNTIF(参加者名簿!$C$12:$C$111,R225),参加申込書本紙!$G$15,INDEX(他団体選手登録票!$J$12:$J$31,MATCH(R225,他団体選手登録票!$C$12:$C$31,0))),"")</f>
        <v/>
      </c>
      <c r="AZ225" s="254"/>
      <c r="BA225" s="255"/>
      <c r="BB225" s="7"/>
      <c r="BC225" s="94" t="str">
        <f>IF(BB225="免除",0,IF(BB225="相手方",0,IF(BB225="当方",COUNT(F225:U225),IF(BB225="個々",COUNTIF(AL225:BA225,参加申込書本紙!$G$15),""))))</f>
        <v/>
      </c>
      <c r="BD225" s="95"/>
      <c r="BE225" s="96"/>
      <c r="BF225" s="97"/>
      <c r="BG225" s="8"/>
    </row>
    <row r="226" spans="1:59" ht="21.65" customHeight="1" thickBot="1">
      <c r="A226" s="1"/>
      <c r="B226" s="89">
        <v>206</v>
      </c>
      <c r="C226" s="140"/>
      <c r="D226" s="6"/>
      <c r="E226" s="130"/>
      <c r="F226" s="297"/>
      <c r="G226" s="298"/>
      <c r="H226" s="298"/>
      <c r="I226" s="299"/>
      <c r="J226" s="260"/>
      <c r="K226" s="258"/>
      <c r="L226" s="258"/>
      <c r="M226" s="259"/>
      <c r="N226" s="260"/>
      <c r="O226" s="258"/>
      <c r="P226" s="258"/>
      <c r="Q226" s="259"/>
      <c r="R226" s="260"/>
      <c r="S226" s="258"/>
      <c r="T226" s="258"/>
      <c r="U226" s="261"/>
      <c r="V226" s="256" t="str">
        <f>IF(F226="","",IFERROR(INDEX(参加者名簿!$F$12:$F$111,MATCH(F226,参加者名簿!$C$12:$C$111,0))&amp;"　"&amp;INDEX(参加者名簿!$H$12:$H$111,MATCH(F226,参加者名簿!$C$12:$C$111,0)),IFERROR(INDEX(他団体選手登録票!$F$12:$F$31,MATCH(F226,他団体選手登録票!$C$12:$C$31,0))&amp;"　"&amp;INDEX(他団体選手登録票!$H$12:$H$31,MATCH(F226,他団体選手登録票!$C$12:$C$31,0)),"ERROR!!")))</f>
        <v/>
      </c>
      <c r="W226" s="254"/>
      <c r="X226" s="254"/>
      <c r="Y226" s="255"/>
      <c r="Z226" s="256" t="str">
        <f>IF(J226="","",IFERROR(INDEX(参加者名簿!$F$12:$F$111,MATCH(J226,参加者名簿!$C$12:$C$111,0))&amp;"　"&amp;INDEX(参加者名簿!$H$12:$H$111,MATCH(J226,参加者名簿!$C$12:$C$111,0)),IFERROR(INDEX(他団体選手登録票!$F$12:$F$31,MATCH(J226,他団体選手登録票!$C$12:$C$31,0))&amp;"　"&amp;INDEX(他団体選手登録票!$H$12:$H$31,MATCH(J226,他団体選手登録票!$C$12:$C$31,0)),"ERROR!!")))</f>
        <v/>
      </c>
      <c r="AA226" s="254"/>
      <c r="AB226" s="254"/>
      <c r="AC226" s="255"/>
      <c r="AD226" s="256" t="str">
        <f>IF(N226="","",IFERROR(INDEX(参加者名簿!$F$12:$F$111,MATCH(N226,参加者名簿!$C$12:$C$111,0))&amp;"　"&amp;INDEX(参加者名簿!$H$12:$H$111,MATCH(N226,参加者名簿!$C$12:$C$111,0)),IFERROR(INDEX(他団体選手登録票!$F$12:$F$31,MATCH(N226,他団体選手登録票!$C$12:$C$31,0))&amp;"　"&amp;INDEX(他団体選手登録票!$H$12:$H$31,MATCH(N226,他団体選手登録票!$C$12:$C$31,0)),"ERROR!!")))</f>
        <v/>
      </c>
      <c r="AE226" s="254"/>
      <c r="AF226" s="254"/>
      <c r="AG226" s="255"/>
      <c r="AH226" s="256" t="str">
        <f>IF(R226="","",IFERROR(INDEX(参加者名簿!$F$12:$F$111,MATCH(R226,参加者名簿!$C$12:$C$111,0))&amp;"　"&amp;INDEX(参加者名簿!$H$12:$H$111,MATCH(R226,参加者名簿!$C$12:$C$111,0)),IFERROR(INDEX(他団体選手登録票!$F$12:$F$31,MATCH(R226,他団体選手登録票!$C$12:$C$31,0))&amp;"　"&amp;INDEX(他団体選手登録票!$H$12:$H$31,MATCH(R226,他団体選手登録票!$C$12:$C$31,0)),"ERROR!!")))</f>
        <v/>
      </c>
      <c r="AI226" s="254"/>
      <c r="AJ226" s="254"/>
      <c r="AK226" s="255"/>
      <c r="AL226" s="93">
        <v>1</v>
      </c>
      <c r="AM226" s="253" t="str">
        <f>IFERROR(IF(COUNTIF(参加者名簿!$C$12:$C$111,F226),参加申込書本紙!$G$15,INDEX(他団体選手登録票!$J$12:$J$31,MATCH(F226,他団体選手登録票!$C$12:$C$31,0))),"")</f>
        <v/>
      </c>
      <c r="AN226" s="254"/>
      <c r="AO226" s="255"/>
      <c r="AP226" s="93">
        <v>2</v>
      </c>
      <c r="AQ226" s="253" t="str">
        <f>IFERROR(IF(COUNTIF(参加者名簿!$C$12:$C$111,J226),参加申込書本紙!$G$15,INDEX(他団体選手登録票!$J$12:$J$31,MATCH(J226,他団体選手登録票!$C$12:$C$31,0))),"")</f>
        <v/>
      </c>
      <c r="AR226" s="254"/>
      <c r="AS226" s="255"/>
      <c r="AT226" s="93">
        <v>3</v>
      </c>
      <c r="AU226" s="253" t="str">
        <f>IFERROR(IF(COUNTIF(参加者名簿!$C$12:$C$111,N226),参加申込書本紙!$G$15,INDEX(他団体選手登録票!$J$12:$J$31,MATCH(N226,他団体選手登録票!$C$12:$C$31,0))),"")</f>
        <v/>
      </c>
      <c r="AV226" s="254"/>
      <c r="AW226" s="255"/>
      <c r="AX226" s="93">
        <v>4</v>
      </c>
      <c r="AY226" s="253" t="str">
        <f>IFERROR(IF(COUNTIF(参加者名簿!$C$12:$C$111,R226),参加申込書本紙!$G$15,INDEX(他団体選手登録票!$J$12:$J$31,MATCH(R226,他団体選手登録票!$C$12:$C$31,0))),"")</f>
        <v/>
      </c>
      <c r="AZ226" s="254"/>
      <c r="BA226" s="255"/>
      <c r="BB226" s="7"/>
      <c r="BC226" s="94" t="str">
        <f>IF(BB226="免除",0,IF(BB226="相手方",0,IF(BB226="当方",COUNT(F226:U226),IF(BB226="個々",COUNTIF(AL226:BA226,参加申込書本紙!$G$15),""))))</f>
        <v/>
      </c>
      <c r="BD226" s="95"/>
      <c r="BE226" s="96"/>
      <c r="BF226" s="97"/>
      <c r="BG226" s="8"/>
    </row>
    <row r="227" spans="1:59" ht="21.65" customHeight="1" thickBot="1">
      <c r="A227" s="1"/>
      <c r="B227" s="89">
        <v>207</v>
      </c>
      <c r="C227" s="140"/>
      <c r="D227" s="6"/>
      <c r="E227" s="130"/>
      <c r="F227" s="297"/>
      <c r="G227" s="298"/>
      <c r="H227" s="298"/>
      <c r="I227" s="299"/>
      <c r="J227" s="260"/>
      <c r="K227" s="258"/>
      <c r="L227" s="258"/>
      <c r="M227" s="259"/>
      <c r="N227" s="260"/>
      <c r="O227" s="258"/>
      <c r="P227" s="258"/>
      <c r="Q227" s="259"/>
      <c r="R227" s="260"/>
      <c r="S227" s="258"/>
      <c r="T227" s="258"/>
      <c r="U227" s="261"/>
      <c r="V227" s="256" t="str">
        <f>IF(F227="","",IFERROR(INDEX(参加者名簿!$F$12:$F$111,MATCH(F227,参加者名簿!$C$12:$C$111,0))&amp;"　"&amp;INDEX(参加者名簿!$H$12:$H$111,MATCH(F227,参加者名簿!$C$12:$C$111,0)),IFERROR(INDEX(他団体選手登録票!$F$12:$F$31,MATCH(F227,他団体選手登録票!$C$12:$C$31,0))&amp;"　"&amp;INDEX(他団体選手登録票!$H$12:$H$31,MATCH(F227,他団体選手登録票!$C$12:$C$31,0)),"ERROR!!")))</f>
        <v/>
      </c>
      <c r="W227" s="254"/>
      <c r="X227" s="254"/>
      <c r="Y227" s="255"/>
      <c r="Z227" s="256" t="str">
        <f>IF(J227="","",IFERROR(INDEX(参加者名簿!$F$12:$F$111,MATCH(J227,参加者名簿!$C$12:$C$111,0))&amp;"　"&amp;INDEX(参加者名簿!$H$12:$H$111,MATCH(J227,参加者名簿!$C$12:$C$111,0)),IFERROR(INDEX(他団体選手登録票!$F$12:$F$31,MATCH(J227,他団体選手登録票!$C$12:$C$31,0))&amp;"　"&amp;INDEX(他団体選手登録票!$H$12:$H$31,MATCH(J227,他団体選手登録票!$C$12:$C$31,0)),"ERROR!!")))</f>
        <v/>
      </c>
      <c r="AA227" s="254"/>
      <c r="AB227" s="254"/>
      <c r="AC227" s="255"/>
      <c r="AD227" s="256" t="str">
        <f>IF(N227="","",IFERROR(INDEX(参加者名簿!$F$12:$F$111,MATCH(N227,参加者名簿!$C$12:$C$111,0))&amp;"　"&amp;INDEX(参加者名簿!$H$12:$H$111,MATCH(N227,参加者名簿!$C$12:$C$111,0)),IFERROR(INDEX(他団体選手登録票!$F$12:$F$31,MATCH(N227,他団体選手登録票!$C$12:$C$31,0))&amp;"　"&amp;INDEX(他団体選手登録票!$H$12:$H$31,MATCH(N227,他団体選手登録票!$C$12:$C$31,0)),"ERROR!!")))</f>
        <v/>
      </c>
      <c r="AE227" s="254"/>
      <c r="AF227" s="254"/>
      <c r="AG227" s="255"/>
      <c r="AH227" s="256" t="str">
        <f>IF(R227="","",IFERROR(INDEX(参加者名簿!$F$12:$F$111,MATCH(R227,参加者名簿!$C$12:$C$111,0))&amp;"　"&amp;INDEX(参加者名簿!$H$12:$H$111,MATCH(R227,参加者名簿!$C$12:$C$111,0)),IFERROR(INDEX(他団体選手登録票!$F$12:$F$31,MATCH(R227,他団体選手登録票!$C$12:$C$31,0))&amp;"　"&amp;INDEX(他団体選手登録票!$H$12:$H$31,MATCH(R227,他団体選手登録票!$C$12:$C$31,0)),"ERROR!!")))</f>
        <v/>
      </c>
      <c r="AI227" s="254"/>
      <c r="AJ227" s="254"/>
      <c r="AK227" s="255"/>
      <c r="AL227" s="93">
        <v>1</v>
      </c>
      <c r="AM227" s="253" t="str">
        <f>IFERROR(IF(COUNTIF(参加者名簿!$C$12:$C$111,F227),参加申込書本紙!$G$15,INDEX(他団体選手登録票!$J$12:$J$31,MATCH(F227,他団体選手登録票!$C$12:$C$31,0))),"")</f>
        <v/>
      </c>
      <c r="AN227" s="254"/>
      <c r="AO227" s="255"/>
      <c r="AP227" s="93">
        <v>2</v>
      </c>
      <c r="AQ227" s="253" t="str">
        <f>IFERROR(IF(COUNTIF(参加者名簿!$C$12:$C$111,J227),参加申込書本紙!$G$15,INDEX(他団体選手登録票!$J$12:$J$31,MATCH(J227,他団体選手登録票!$C$12:$C$31,0))),"")</f>
        <v/>
      </c>
      <c r="AR227" s="254"/>
      <c r="AS227" s="255"/>
      <c r="AT227" s="93">
        <v>3</v>
      </c>
      <c r="AU227" s="253" t="str">
        <f>IFERROR(IF(COUNTIF(参加者名簿!$C$12:$C$111,N227),参加申込書本紙!$G$15,INDEX(他団体選手登録票!$J$12:$J$31,MATCH(N227,他団体選手登録票!$C$12:$C$31,0))),"")</f>
        <v/>
      </c>
      <c r="AV227" s="254"/>
      <c r="AW227" s="255"/>
      <c r="AX227" s="93">
        <v>4</v>
      </c>
      <c r="AY227" s="253" t="str">
        <f>IFERROR(IF(COUNTIF(参加者名簿!$C$12:$C$111,R227),参加申込書本紙!$G$15,INDEX(他団体選手登録票!$J$12:$J$31,MATCH(R227,他団体選手登録票!$C$12:$C$31,0))),"")</f>
        <v/>
      </c>
      <c r="AZ227" s="254"/>
      <c r="BA227" s="255"/>
      <c r="BB227" s="7"/>
      <c r="BC227" s="94" t="str">
        <f>IF(BB227="免除",0,IF(BB227="相手方",0,IF(BB227="当方",COUNT(F227:U227),IF(BB227="個々",COUNTIF(AL227:BA227,参加申込書本紙!$G$15),""))))</f>
        <v/>
      </c>
      <c r="BD227" s="95"/>
      <c r="BE227" s="96"/>
      <c r="BF227" s="97"/>
      <c r="BG227" s="8"/>
    </row>
    <row r="228" spans="1:59" ht="21.65" customHeight="1" thickBot="1">
      <c r="A228" s="1"/>
      <c r="B228" s="89">
        <v>208</v>
      </c>
      <c r="C228" s="140"/>
      <c r="D228" s="6"/>
      <c r="E228" s="130"/>
      <c r="F228" s="297"/>
      <c r="G228" s="298"/>
      <c r="H228" s="298"/>
      <c r="I228" s="299"/>
      <c r="J228" s="260"/>
      <c r="K228" s="258"/>
      <c r="L228" s="258"/>
      <c r="M228" s="259"/>
      <c r="N228" s="260"/>
      <c r="O228" s="258"/>
      <c r="P228" s="258"/>
      <c r="Q228" s="259"/>
      <c r="R228" s="260"/>
      <c r="S228" s="258"/>
      <c r="T228" s="258"/>
      <c r="U228" s="261"/>
      <c r="V228" s="256" t="str">
        <f>IF(F228="","",IFERROR(INDEX(参加者名簿!$F$12:$F$111,MATCH(F228,参加者名簿!$C$12:$C$111,0))&amp;"　"&amp;INDEX(参加者名簿!$H$12:$H$111,MATCH(F228,参加者名簿!$C$12:$C$111,0)),IFERROR(INDEX(他団体選手登録票!$F$12:$F$31,MATCH(F228,他団体選手登録票!$C$12:$C$31,0))&amp;"　"&amp;INDEX(他団体選手登録票!$H$12:$H$31,MATCH(F228,他団体選手登録票!$C$12:$C$31,0)),"ERROR!!")))</f>
        <v/>
      </c>
      <c r="W228" s="254"/>
      <c r="X228" s="254"/>
      <c r="Y228" s="255"/>
      <c r="Z228" s="256" t="str">
        <f>IF(J228="","",IFERROR(INDEX(参加者名簿!$F$12:$F$111,MATCH(J228,参加者名簿!$C$12:$C$111,0))&amp;"　"&amp;INDEX(参加者名簿!$H$12:$H$111,MATCH(J228,参加者名簿!$C$12:$C$111,0)),IFERROR(INDEX(他団体選手登録票!$F$12:$F$31,MATCH(J228,他団体選手登録票!$C$12:$C$31,0))&amp;"　"&amp;INDEX(他団体選手登録票!$H$12:$H$31,MATCH(J228,他団体選手登録票!$C$12:$C$31,0)),"ERROR!!")))</f>
        <v/>
      </c>
      <c r="AA228" s="254"/>
      <c r="AB228" s="254"/>
      <c r="AC228" s="255"/>
      <c r="AD228" s="256" t="str">
        <f>IF(N228="","",IFERROR(INDEX(参加者名簿!$F$12:$F$111,MATCH(N228,参加者名簿!$C$12:$C$111,0))&amp;"　"&amp;INDEX(参加者名簿!$H$12:$H$111,MATCH(N228,参加者名簿!$C$12:$C$111,0)),IFERROR(INDEX(他団体選手登録票!$F$12:$F$31,MATCH(N228,他団体選手登録票!$C$12:$C$31,0))&amp;"　"&amp;INDEX(他団体選手登録票!$H$12:$H$31,MATCH(N228,他団体選手登録票!$C$12:$C$31,0)),"ERROR!!")))</f>
        <v/>
      </c>
      <c r="AE228" s="254"/>
      <c r="AF228" s="254"/>
      <c r="AG228" s="255"/>
      <c r="AH228" s="256" t="str">
        <f>IF(R228="","",IFERROR(INDEX(参加者名簿!$F$12:$F$111,MATCH(R228,参加者名簿!$C$12:$C$111,0))&amp;"　"&amp;INDEX(参加者名簿!$H$12:$H$111,MATCH(R228,参加者名簿!$C$12:$C$111,0)),IFERROR(INDEX(他団体選手登録票!$F$12:$F$31,MATCH(R228,他団体選手登録票!$C$12:$C$31,0))&amp;"　"&amp;INDEX(他団体選手登録票!$H$12:$H$31,MATCH(R228,他団体選手登録票!$C$12:$C$31,0)),"ERROR!!")))</f>
        <v/>
      </c>
      <c r="AI228" s="254"/>
      <c r="AJ228" s="254"/>
      <c r="AK228" s="255"/>
      <c r="AL228" s="93">
        <v>1</v>
      </c>
      <c r="AM228" s="253" t="str">
        <f>IFERROR(IF(COUNTIF(参加者名簿!$C$12:$C$111,F228),参加申込書本紙!$G$15,INDEX(他団体選手登録票!$J$12:$J$31,MATCH(F228,他団体選手登録票!$C$12:$C$31,0))),"")</f>
        <v/>
      </c>
      <c r="AN228" s="254"/>
      <c r="AO228" s="255"/>
      <c r="AP228" s="93">
        <v>2</v>
      </c>
      <c r="AQ228" s="253" t="str">
        <f>IFERROR(IF(COUNTIF(参加者名簿!$C$12:$C$111,J228),参加申込書本紙!$G$15,INDEX(他団体選手登録票!$J$12:$J$31,MATCH(J228,他団体選手登録票!$C$12:$C$31,0))),"")</f>
        <v/>
      </c>
      <c r="AR228" s="254"/>
      <c r="AS228" s="255"/>
      <c r="AT228" s="93">
        <v>3</v>
      </c>
      <c r="AU228" s="253" t="str">
        <f>IFERROR(IF(COUNTIF(参加者名簿!$C$12:$C$111,N228),参加申込書本紙!$G$15,INDEX(他団体選手登録票!$J$12:$J$31,MATCH(N228,他団体選手登録票!$C$12:$C$31,0))),"")</f>
        <v/>
      </c>
      <c r="AV228" s="254"/>
      <c r="AW228" s="255"/>
      <c r="AX228" s="93">
        <v>4</v>
      </c>
      <c r="AY228" s="253" t="str">
        <f>IFERROR(IF(COUNTIF(参加者名簿!$C$12:$C$111,R228),参加申込書本紙!$G$15,INDEX(他団体選手登録票!$J$12:$J$31,MATCH(R228,他団体選手登録票!$C$12:$C$31,0))),"")</f>
        <v/>
      </c>
      <c r="AZ228" s="254"/>
      <c r="BA228" s="255"/>
      <c r="BB228" s="7"/>
      <c r="BC228" s="94" t="str">
        <f>IF(BB228="免除",0,IF(BB228="相手方",0,IF(BB228="当方",COUNT(F228:U228),IF(BB228="個々",COUNTIF(AL228:BA228,参加申込書本紙!$G$15),""))))</f>
        <v/>
      </c>
      <c r="BD228" s="95"/>
      <c r="BE228" s="96"/>
      <c r="BF228" s="97"/>
      <c r="BG228" s="8"/>
    </row>
    <row r="229" spans="1:59" ht="21.65" customHeight="1" thickBot="1">
      <c r="A229" s="1"/>
      <c r="B229" s="89">
        <v>209</v>
      </c>
      <c r="C229" s="140"/>
      <c r="D229" s="6"/>
      <c r="E229" s="130"/>
      <c r="F229" s="297"/>
      <c r="G229" s="298"/>
      <c r="H229" s="298"/>
      <c r="I229" s="299"/>
      <c r="J229" s="260"/>
      <c r="K229" s="258"/>
      <c r="L229" s="258"/>
      <c r="M229" s="259"/>
      <c r="N229" s="260"/>
      <c r="O229" s="258"/>
      <c r="P229" s="258"/>
      <c r="Q229" s="259"/>
      <c r="R229" s="260"/>
      <c r="S229" s="258"/>
      <c r="T229" s="258"/>
      <c r="U229" s="261"/>
      <c r="V229" s="256" t="str">
        <f>IF(F229="","",IFERROR(INDEX(参加者名簿!$F$12:$F$111,MATCH(F229,参加者名簿!$C$12:$C$111,0))&amp;"　"&amp;INDEX(参加者名簿!$H$12:$H$111,MATCH(F229,参加者名簿!$C$12:$C$111,0)),IFERROR(INDEX(他団体選手登録票!$F$12:$F$31,MATCH(F229,他団体選手登録票!$C$12:$C$31,0))&amp;"　"&amp;INDEX(他団体選手登録票!$H$12:$H$31,MATCH(F229,他団体選手登録票!$C$12:$C$31,0)),"ERROR!!")))</f>
        <v/>
      </c>
      <c r="W229" s="254"/>
      <c r="X229" s="254"/>
      <c r="Y229" s="255"/>
      <c r="Z229" s="256" t="str">
        <f>IF(J229="","",IFERROR(INDEX(参加者名簿!$F$12:$F$111,MATCH(J229,参加者名簿!$C$12:$C$111,0))&amp;"　"&amp;INDEX(参加者名簿!$H$12:$H$111,MATCH(J229,参加者名簿!$C$12:$C$111,0)),IFERROR(INDEX(他団体選手登録票!$F$12:$F$31,MATCH(J229,他団体選手登録票!$C$12:$C$31,0))&amp;"　"&amp;INDEX(他団体選手登録票!$H$12:$H$31,MATCH(J229,他団体選手登録票!$C$12:$C$31,0)),"ERROR!!")))</f>
        <v/>
      </c>
      <c r="AA229" s="254"/>
      <c r="AB229" s="254"/>
      <c r="AC229" s="255"/>
      <c r="AD229" s="256" t="str">
        <f>IF(N229="","",IFERROR(INDEX(参加者名簿!$F$12:$F$111,MATCH(N229,参加者名簿!$C$12:$C$111,0))&amp;"　"&amp;INDEX(参加者名簿!$H$12:$H$111,MATCH(N229,参加者名簿!$C$12:$C$111,0)),IFERROR(INDEX(他団体選手登録票!$F$12:$F$31,MATCH(N229,他団体選手登録票!$C$12:$C$31,0))&amp;"　"&amp;INDEX(他団体選手登録票!$H$12:$H$31,MATCH(N229,他団体選手登録票!$C$12:$C$31,0)),"ERROR!!")))</f>
        <v/>
      </c>
      <c r="AE229" s="254"/>
      <c r="AF229" s="254"/>
      <c r="AG229" s="255"/>
      <c r="AH229" s="256" t="str">
        <f>IF(R229="","",IFERROR(INDEX(参加者名簿!$F$12:$F$111,MATCH(R229,参加者名簿!$C$12:$C$111,0))&amp;"　"&amp;INDEX(参加者名簿!$H$12:$H$111,MATCH(R229,参加者名簿!$C$12:$C$111,0)),IFERROR(INDEX(他団体選手登録票!$F$12:$F$31,MATCH(R229,他団体選手登録票!$C$12:$C$31,0))&amp;"　"&amp;INDEX(他団体選手登録票!$H$12:$H$31,MATCH(R229,他団体選手登録票!$C$12:$C$31,0)),"ERROR!!")))</f>
        <v/>
      </c>
      <c r="AI229" s="254"/>
      <c r="AJ229" s="254"/>
      <c r="AK229" s="255"/>
      <c r="AL229" s="93">
        <v>1</v>
      </c>
      <c r="AM229" s="253" t="str">
        <f>IFERROR(IF(COUNTIF(参加者名簿!$C$12:$C$111,F229),参加申込書本紙!$G$15,INDEX(他団体選手登録票!$J$12:$J$31,MATCH(F229,他団体選手登録票!$C$12:$C$31,0))),"")</f>
        <v/>
      </c>
      <c r="AN229" s="254"/>
      <c r="AO229" s="255"/>
      <c r="AP229" s="93">
        <v>2</v>
      </c>
      <c r="AQ229" s="253" t="str">
        <f>IFERROR(IF(COUNTIF(参加者名簿!$C$12:$C$111,J229),参加申込書本紙!$G$15,INDEX(他団体選手登録票!$J$12:$J$31,MATCH(J229,他団体選手登録票!$C$12:$C$31,0))),"")</f>
        <v/>
      </c>
      <c r="AR229" s="254"/>
      <c r="AS229" s="255"/>
      <c r="AT229" s="93">
        <v>3</v>
      </c>
      <c r="AU229" s="253" t="str">
        <f>IFERROR(IF(COUNTIF(参加者名簿!$C$12:$C$111,N229),参加申込書本紙!$G$15,INDEX(他団体選手登録票!$J$12:$J$31,MATCH(N229,他団体選手登録票!$C$12:$C$31,0))),"")</f>
        <v/>
      </c>
      <c r="AV229" s="254"/>
      <c r="AW229" s="255"/>
      <c r="AX229" s="93">
        <v>4</v>
      </c>
      <c r="AY229" s="253" t="str">
        <f>IFERROR(IF(COUNTIF(参加者名簿!$C$12:$C$111,R229),参加申込書本紙!$G$15,INDEX(他団体選手登録票!$J$12:$J$31,MATCH(R229,他団体選手登録票!$C$12:$C$31,0))),"")</f>
        <v/>
      </c>
      <c r="AZ229" s="254"/>
      <c r="BA229" s="255"/>
      <c r="BB229" s="7"/>
      <c r="BC229" s="94" t="str">
        <f>IF(BB229="免除",0,IF(BB229="相手方",0,IF(BB229="当方",COUNT(F229:U229),IF(BB229="個々",COUNTIF(AL229:BA229,参加申込書本紙!$G$15),""))))</f>
        <v/>
      </c>
      <c r="BD229" s="95"/>
      <c r="BE229" s="96"/>
      <c r="BF229" s="97"/>
      <c r="BG229" s="8"/>
    </row>
    <row r="230" spans="1:59" ht="21.65" customHeight="1" thickBot="1">
      <c r="A230" s="1"/>
      <c r="B230" s="89">
        <v>210</v>
      </c>
      <c r="C230" s="140"/>
      <c r="D230" s="6"/>
      <c r="E230" s="130"/>
      <c r="F230" s="297"/>
      <c r="G230" s="298"/>
      <c r="H230" s="298"/>
      <c r="I230" s="299"/>
      <c r="J230" s="260"/>
      <c r="K230" s="258"/>
      <c r="L230" s="258"/>
      <c r="M230" s="259"/>
      <c r="N230" s="260"/>
      <c r="O230" s="258"/>
      <c r="P230" s="258"/>
      <c r="Q230" s="259"/>
      <c r="R230" s="260"/>
      <c r="S230" s="258"/>
      <c r="T230" s="258"/>
      <c r="U230" s="261"/>
      <c r="V230" s="256" t="str">
        <f>IF(F230="","",IFERROR(INDEX(参加者名簿!$F$12:$F$111,MATCH(F230,参加者名簿!$C$12:$C$111,0))&amp;"　"&amp;INDEX(参加者名簿!$H$12:$H$111,MATCH(F230,参加者名簿!$C$12:$C$111,0)),IFERROR(INDEX(他団体選手登録票!$F$12:$F$31,MATCH(F230,他団体選手登録票!$C$12:$C$31,0))&amp;"　"&amp;INDEX(他団体選手登録票!$H$12:$H$31,MATCH(F230,他団体選手登録票!$C$12:$C$31,0)),"ERROR!!")))</f>
        <v/>
      </c>
      <c r="W230" s="254"/>
      <c r="X230" s="254"/>
      <c r="Y230" s="255"/>
      <c r="Z230" s="256" t="str">
        <f>IF(J230="","",IFERROR(INDEX(参加者名簿!$F$12:$F$111,MATCH(J230,参加者名簿!$C$12:$C$111,0))&amp;"　"&amp;INDEX(参加者名簿!$H$12:$H$111,MATCH(J230,参加者名簿!$C$12:$C$111,0)),IFERROR(INDEX(他団体選手登録票!$F$12:$F$31,MATCH(J230,他団体選手登録票!$C$12:$C$31,0))&amp;"　"&amp;INDEX(他団体選手登録票!$H$12:$H$31,MATCH(J230,他団体選手登録票!$C$12:$C$31,0)),"ERROR!!")))</f>
        <v/>
      </c>
      <c r="AA230" s="254"/>
      <c r="AB230" s="254"/>
      <c r="AC230" s="255"/>
      <c r="AD230" s="256" t="str">
        <f>IF(N230="","",IFERROR(INDEX(参加者名簿!$F$12:$F$111,MATCH(N230,参加者名簿!$C$12:$C$111,0))&amp;"　"&amp;INDEX(参加者名簿!$H$12:$H$111,MATCH(N230,参加者名簿!$C$12:$C$111,0)),IFERROR(INDEX(他団体選手登録票!$F$12:$F$31,MATCH(N230,他団体選手登録票!$C$12:$C$31,0))&amp;"　"&amp;INDEX(他団体選手登録票!$H$12:$H$31,MATCH(N230,他団体選手登録票!$C$12:$C$31,0)),"ERROR!!")))</f>
        <v/>
      </c>
      <c r="AE230" s="254"/>
      <c r="AF230" s="254"/>
      <c r="AG230" s="255"/>
      <c r="AH230" s="256" t="str">
        <f>IF(R230="","",IFERROR(INDEX(参加者名簿!$F$12:$F$111,MATCH(R230,参加者名簿!$C$12:$C$111,0))&amp;"　"&amp;INDEX(参加者名簿!$H$12:$H$111,MATCH(R230,参加者名簿!$C$12:$C$111,0)),IFERROR(INDEX(他団体選手登録票!$F$12:$F$31,MATCH(R230,他団体選手登録票!$C$12:$C$31,0))&amp;"　"&amp;INDEX(他団体選手登録票!$H$12:$H$31,MATCH(R230,他団体選手登録票!$C$12:$C$31,0)),"ERROR!!")))</f>
        <v/>
      </c>
      <c r="AI230" s="254"/>
      <c r="AJ230" s="254"/>
      <c r="AK230" s="255"/>
      <c r="AL230" s="93">
        <v>1</v>
      </c>
      <c r="AM230" s="253" t="str">
        <f>IFERROR(IF(COUNTIF(参加者名簿!$C$12:$C$111,F230),参加申込書本紙!$G$15,INDEX(他団体選手登録票!$J$12:$J$31,MATCH(F230,他団体選手登録票!$C$12:$C$31,0))),"")</f>
        <v/>
      </c>
      <c r="AN230" s="254"/>
      <c r="AO230" s="255"/>
      <c r="AP230" s="93">
        <v>2</v>
      </c>
      <c r="AQ230" s="253" t="str">
        <f>IFERROR(IF(COUNTIF(参加者名簿!$C$12:$C$111,J230),参加申込書本紙!$G$15,INDEX(他団体選手登録票!$J$12:$J$31,MATCH(J230,他団体選手登録票!$C$12:$C$31,0))),"")</f>
        <v/>
      </c>
      <c r="AR230" s="254"/>
      <c r="AS230" s="255"/>
      <c r="AT230" s="93">
        <v>3</v>
      </c>
      <c r="AU230" s="253" t="str">
        <f>IFERROR(IF(COUNTIF(参加者名簿!$C$12:$C$111,N230),参加申込書本紙!$G$15,INDEX(他団体選手登録票!$J$12:$J$31,MATCH(N230,他団体選手登録票!$C$12:$C$31,0))),"")</f>
        <v/>
      </c>
      <c r="AV230" s="254"/>
      <c r="AW230" s="255"/>
      <c r="AX230" s="93">
        <v>4</v>
      </c>
      <c r="AY230" s="253" t="str">
        <f>IFERROR(IF(COUNTIF(参加者名簿!$C$12:$C$111,R230),参加申込書本紙!$G$15,INDEX(他団体選手登録票!$J$12:$J$31,MATCH(R230,他団体選手登録票!$C$12:$C$31,0))),"")</f>
        <v/>
      </c>
      <c r="AZ230" s="254"/>
      <c r="BA230" s="255"/>
      <c r="BB230" s="7"/>
      <c r="BC230" s="94" t="str">
        <f>IF(BB230="免除",0,IF(BB230="相手方",0,IF(BB230="当方",COUNT(F230:U230),IF(BB230="個々",COUNTIF(AL230:BA230,参加申込書本紙!$G$15),""))))</f>
        <v/>
      </c>
      <c r="BD230" s="95"/>
      <c r="BE230" s="96"/>
      <c r="BF230" s="97"/>
      <c r="BG230" s="8"/>
    </row>
    <row r="231" spans="1:59" ht="21.65" customHeight="1" thickBot="1">
      <c r="A231" s="1"/>
      <c r="B231" s="89">
        <v>211</v>
      </c>
      <c r="C231" s="140"/>
      <c r="D231" s="6"/>
      <c r="E231" s="130"/>
      <c r="F231" s="297"/>
      <c r="G231" s="298"/>
      <c r="H231" s="298"/>
      <c r="I231" s="299"/>
      <c r="J231" s="260"/>
      <c r="K231" s="258"/>
      <c r="L231" s="258"/>
      <c r="M231" s="259"/>
      <c r="N231" s="260"/>
      <c r="O231" s="258"/>
      <c r="P231" s="258"/>
      <c r="Q231" s="259"/>
      <c r="R231" s="260"/>
      <c r="S231" s="258"/>
      <c r="T231" s="258"/>
      <c r="U231" s="261"/>
      <c r="V231" s="256" t="str">
        <f>IF(F231="","",IFERROR(INDEX(参加者名簿!$F$12:$F$111,MATCH(F231,参加者名簿!$C$12:$C$111,0))&amp;"　"&amp;INDEX(参加者名簿!$H$12:$H$111,MATCH(F231,参加者名簿!$C$12:$C$111,0)),IFERROR(INDEX(他団体選手登録票!$F$12:$F$31,MATCH(F231,他団体選手登録票!$C$12:$C$31,0))&amp;"　"&amp;INDEX(他団体選手登録票!$H$12:$H$31,MATCH(F231,他団体選手登録票!$C$12:$C$31,0)),"ERROR!!")))</f>
        <v/>
      </c>
      <c r="W231" s="254"/>
      <c r="X231" s="254"/>
      <c r="Y231" s="255"/>
      <c r="Z231" s="256" t="str">
        <f>IF(J231="","",IFERROR(INDEX(参加者名簿!$F$12:$F$111,MATCH(J231,参加者名簿!$C$12:$C$111,0))&amp;"　"&amp;INDEX(参加者名簿!$H$12:$H$111,MATCH(J231,参加者名簿!$C$12:$C$111,0)),IFERROR(INDEX(他団体選手登録票!$F$12:$F$31,MATCH(J231,他団体選手登録票!$C$12:$C$31,0))&amp;"　"&amp;INDEX(他団体選手登録票!$H$12:$H$31,MATCH(J231,他団体選手登録票!$C$12:$C$31,0)),"ERROR!!")))</f>
        <v/>
      </c>
      <c r="AA231" s="254"/>
      <c r="AB231" s="254"/>
      <c r="AC231" s="255"/>
      <c r="AD231" s="256" t="str">
        <f>IF(N231="","",IFERROR(INDEX(参加者名簿!$F$12:$F$111,MATCH(N231,参加者名簿!$C$12:$C$111,0))&amp;"　"&amp;INDEX(参加者名簿!$H$12:$H$111,MATCH(N231,参加者名簿!$C$12:$C$111,0)),IFERROR(INDEX(他団体選手登録票!$F$12:$F$31,MATCH(N231,他団体選手登録票!$C$12:$C$31,0))&amp;"　"&amp;INDEX(他団体選手登録票!$H$12:$H$31,MATCH(N231,他団体選手登録票!$C$12:$C$31,0)),"ERROR!!")))</f>
        <v/>
      </c>
      <c r="AE231" s="254"/>
      <c r="AF231" s="254"/>
      <c r="AG231" s="255"/>
      <c r="AH231" s="256" t="str">
        <f>IF(R231="","",IFERROR(INDEX(参加者名簿!$F$12:$F$111,MATCH(R231,参加者名簿!$C$12:$C$111,0))&amp;"　"&amp;INDEX(参加者名簿!$H$12:$H$111,MATCH(R231,参加者名簿!$C$12:$C$111,0)),IFERROR(INDEX(他団体選手登録票!$F$12:$F$31,MATCH(R231,他団体選手登録票!$C$12:$C$31,0))&amp;"　"&amp;INDEX(他団体選手登録票!$H$12:$H$31,MATCH(R231,他団体選手登録票!$C$12:$C$31,0)),"ERROR!!")))</f>
        <v/>
      </c>
      <c r="AI231" s="254"/>
      <c r="AJ231" s="254"/>
      <c r="AK231" s="255"/>
      <c r="AL231" s="93">
        <v>1</v>
      </c>
      <c r="AM231" s="253" t="str">
        <f>IFERROR(IF(COUNTIF(参加者名簿!$C$12:$C$111,F231),参加申込書本紙!$G$15,INDEX(他団体選手登録票!$J$12:$J$31,MATCH(F231,他団体選手登録票!$C$12:$C$31,0))),"")</f>
        <v/>
      </c>
      <c r="AN231" s="254"/>
      <c r="AO231" s="255"/>
      <c r="AP231" s="93">
        <v>2</v>
      </c>
      <c r="AQ231" s="253" t="str">
        <f>IFERROR(IF(COUNTIF(参加者名簿!$C$12:$C$111,J231),参加申込書本紙!$G$15,INDEX(他団体選手登録票!$J$12:$J$31,MATCH(J231,他団体選手登録票!$C$12:$C$31,0))),"")</f>
        <v/>
      </c>
      <c r="AR231" s="254"/>
      <c r="AS231" s="255"/>
      <c r="AT231" s="93">
        <v>3</v>
      </c>
      <c r="AU231" s="253" t="str">
        <f>IFERROR(IF(COUNTIF(参加者名簿!$C$12:$C$111,N231),参加申込書本紙!$G$15,INDEX(他団体選手登録票!$J$12:$J$31,MATCH(N231,他団体選手登録票!$C$12:$C$31,0))),"")</f>
        <v/>
      </c>
      <c r="AV231" s="254"/>
      <c r="AW231" s="255"/>
      <c r="AX231" s="93">
        <v>4</v>
      </c>
      <c r="AY231" s="253" t="str">
        <f>IFERROR(IF(COUNTIF(参加者名簿!$C$12:$C$111,R231),参加申込書本紙!$G$15,INDEX(他団体選手登録票!$J$12:$J$31,MATCH(R231,他団体選手登録票!$C$12:$C$31,0))),"")</f>
        <v/>
      </c>
      <c r="AZ231" s="254"/>
      <c r="BA231" s="255"/>
      <c r="BB231" s="7"/>
      <c r="BC231" s="94" t="str">
        <f>IF(BB231="免除",0,IF(BB231="相手方",0,IF(BB231="当方",COUNT(F231:U231),IF(BB231="個々",COUNTIF(AL231:BA231,参加申込書本紙!$G$15),""))))</f>
        <v/>
      </c>
      <c r="BD231" s="95"/>
      <c r="BE231" s="96"/>
      <c r="BF231" s="97"/>
      <c r="BG231" s="8"/>
    </row>
    <row r="232" spans="1:59" ht="21.65" customHeight="1" thickBot="1">
      <c r="A232" s="1"/>
      <c r="B232" s="89">
        <v>212</v>
      </c>
      <c r="C232" s="140"/>
      <c r="D232" s="6"/>
      <c r="E232" s="130"/>
      <c r="F232" s="297"/>
      <c r="G232" s="298"/>
      <c r="H232" s="298"/>
      <c r="I232" s="299"/>
      <c r="J232" s="260"/>
      <c r="K232" s="258"/>
      <c r="L232" s="258"/>
      <c r="M232" s="259"/>
      <c r="N232" s="260"/>
      <c r="O232" s="258"/>
      <c r="P232" s="258"/>
      <c r="Q232" s="259"/>
      <c r="R232" s="260"/>
      <c r="S232" s="258"/>
      <c r="T232" s="258"/>
      <c r="U232" s="261"/>
      <c r="V232" s="256" t="str">
        <f>IF(F232="","",IFERROR(INDEX(参加者名簿!$F$12:$F$111,MATCH(F232,参加者名簿!$C$12:$C$111,0))&amp;"　"&amp;INDEX(参加者名簿!$H$12:$H$111,MATCH(F232,参加者名簿!$C$12:$C$111,0)),IFERROR(INDEX(他団体選手登録票!$F$12:$F$31,MATCH(F232,他団体選手登録票!$C$12:$C$31,0))&amp;"　"&amp;INDEX(他団体選手登録票!$H$12:$H$31,MATCH(F232,他団体選手登録票!$C$12:$C$31,0)),"ERROR!!")))</f>
        <v/>
      </c>
      <c r="W232" s="254"/>
      <c r="X232" s="254"/>
      <c r="Y232" s="255"/>
      <c r="Z232" s="256" t="str">
        <f>IF(J232="","",IFERROR(INDEX(参加者名簿!$F$12:$F$111,MATCH(J232,参加者名簿!$C$12:$C$111,0))&amp;"　"&amp;INDEX(参加者名簿!$H$12:$H$111,MATCH(J232,参加者名簿!$C$12:$C$111,0)),IFERROR(INDEX(他団体選手登録票!$F$12:$F$31,MATCH(J232,他団体選手登録票!$C$12:$C$31,0))&amp;"　"&amp;INDEX(他団体選手登録票!$H$12:$H$31,MATCH(J232,他団体選手登録票!$C$12:$C$31,0)),"ERROR!!")))</f>
        <v/>
      </c>
      <c r="AA232" s="254"/>
      <c r="AB232" s="254"/>
      <c r="AC232" s="255"/>
      <c r="AD232" s="256" t="str">
        <f>IF(N232="","",IFERROR(INDEX(参加者名簿!$F$12:$F$111,MATCH(N232,参加者名簿!$C$12:$C$111,0))&amp;"　"&amp;INDEX(参加者名簿!$H$12:$H$111,MATCH(N232,参加者名簿!$C$12:$C$111,0)),IFERROR(INDEX(他団体選手登録票!$F$12:$F$31,MATCH(N232,他団体選手登録票!$C$12:$C$31,0))&amp;"　"&amp;INDEX(他団体選手登録票!$H$12:$H$31,MATCH(N232,他団体選手登録票!$C$12:$C$31,0)),"ERROR!!")))</f>
        <v/>
      </c>
      <c r="AE232" s="254"/>
      <c r="AF232" s="254"/>
      <c r="AG232" s="255"/>
      <c r="AH232" s="256" t="str">
        <f>IF(R232="","",IFERROR(INDEX(参加者名簿!$F$12:$F$111,MATCH(R232,参加者名簿!$C$12:$C$111,0))&amp;"　"&amp;INDEX(参加者名簿!$H$12:$H$111,MATCH(R232,参加者名簿!$C$12:$C$111,0)),IFERROR(INDEX(他団体選手登録票!$F$12:$F$31,MATCH(R232,他団体選手登録票!$C$12:$C$31,0))&amp;"　"&amp;INDEX(他団体選手登録票!$H$12:$H$31,MATCH(R232,他団体選手登録票!$C$12:$C$31,0)),"ERROR!!")))</f>
        <v/>
      </c>
      <c r="AI232" s="254"/>
      <c r="AJ232" s="254"/>
      <c r="AK232" s="255"/>
      <c r="AL232" s="93">
        <v>1</v>
      </c>
      <c r="AM232" s="253" t="str">
        <f>IFERROR(IF(COUNTIF(参加者名簿!$C$12:$C$111,F232),参加申込書本紙!$G$15,INDEX(他団体選手登録票!$J$12:$J$31,MATCH(F232,他団体選手登録票!$C$12:$C$31,0))),"")</f>
        <v/>
      </c>
      <c r="AN232" s="254"/>
      <c r="AO232" s="255"/>
      <c r="AP232" s="93">
        <v>2</v>
      </c>
      <c r="AQ232" s="253" t="str">
        <f>IFERROR(IF(COUNTIF(参加者名簿!$C$12:$C$111,J232),参加申込書本紙!$G$15,INDEX(他団体選手登録票!$J$12:$J$31,MATCH(J232,他団体選手登録票!$C$12:$C$31,0))),"")</f>
        <v/>
      </c>
      <c r="AR232" s="254"/>
      <c r="AS232" s="255"/>
      <c r="AT232" s="93">
        <v>3</v>
      </c>
      <c r="AU232" s="253" t="str">
        <f>IFERROR(IF(COUNTIF(参加者名簿!$C$12:$C$111,N232),参加申込書本紙!$G$15,INDEX(他団体選手登録票!$J$12:$J$31,MATCH(N232,他団体選手登録票!$C$12:$C$31,0))),"")</f>
        <v/>
      </c>
      <c r="AV232" s="254"/>
      <c r="AW232" s="255"/>
      <c r="AX232" s="93">
        <v>4</v>
      </c>
      <c r="AY232" s="253" t="str">
        <f>IFERROR(IF(COUNTIF(参加者名簿!$C$12:$C$111,R232),参加申込書本紙!$G$15,INDEX(他団体選手登録票!$J$12:$J$31,MATCH(R232,他団体選手登録票!$C$12:$C$31,0))),"")</f>
        <v/>
      </c>
      <c r="AZ232" s="254"/>
      <c r="BA232" s="255"/>
      <c r="BB232" s="7"/>
      <c r="BC232" s="94" t="str">
        <f>IF(BB232="免除",0,IF(BB232="相手方",0,IF(BB232="当方",COUNT(F232:U232),IF(BB232="個々",COUNTIF(AL232:BA232,参加申込書本紙!$G$15),""))))</f>
        <v/>
      </c>
      <c r="BD232" s="95"/>
      <c r="BE232" s="96"/>
      <c r="BF232" s="97"/>
      <c r="BG232" s="8"/>
    </row>
    <row r="233" spans="1:59" ht="21.65" customHeight="1" thickBot="1">
      <c r="A233" s="1"/>
      <c r="B233" s="89">
        <v>213</v>
      </c>
      <c r="C233" s="140"/>
      <c r="D233" s="6"/>
      <c r="E233" s="130"/>
      <c r="F233" s="297"/>
      <c r="G233" s="298"/>
      <c r="H233" s="298"/>
      <c r="I233" s="299"/>
      <c r="J233" s="260"/>
      <c r="K233" s="258"/>
      <c r="L233" s="258"/>
      <c r="M233" s="259"/>
      <c r="N233" s="260"/>
      <c r="O233" s="258"/>
      <c r="P233" s="258"/>
      <c r="Q233" s="259"/>
      <c r="R233" s="260"/>
      <c r="S233" s="258"/>
      <c r="T233" s="258"/>
      <c r="U233" s="261"/>
      <c r="V233" s="256" t="str">
        <f>IF(F233="","",IFERROR(INDEX(参加者名簿!$F$12:$F$111,MATCH(F233,参加者名簿!$C$12:$C$111,0))&amp;"　"&amp;INDEX(参加者名簿!$H$12:$H$111,MATCH(F233,参加者名簿!$C$12:$C$111,0)),IFERROR(INDEX(他団体選手登録票!$F$12:$F$31,MATCH(F233,他団体選手登録票!$C$12:$C$31,0))&amp;"　"&amp;INDEX(他団体選手登録票!$H$12:$H$31,MATCH(F233,他団体選手登録票!$C$12:$C$31,0)),"ERROR!!")))</f>
        <v/>
      </c>
      <c r="W233" s="254"/>
      <c r="X233" s="254"/>
      <c r="Y233" s="255"/>
      <c r="Z233" s="256" t="str">
        <f>IF(J233="","",IFERROR(INDEX(参加者名簿!$F$12:$F$111,MATCH(J233,参加者名簿!$C$12:$C$111,0))&amp;"　"&amp;INDEX(参加者名簿!$H$12:$H$111,MATCH(J233,参加者名簿!$C$12:$C$111,0)),IFERROR(INDEX(他団体選手登録票!$F$12:$F$31,MATCH(J233,他団体選手登録票!$C$12:$C$31,0))&amp;"　"&amp;INDEX(他団体選手登録票!$H$12:$H$31,MATCH(J233,他団体選手登録票!$C$12:$C$31,0)),"ERROR!!")))</f>
        <v/>
      </c>
      <c r="AA233" s="254"/>
      <c r="AB233" s="254"/>
      <c r="AC233" s="255"/>
      <c r="AD233" s="256" t="str">
        <f>IF(N233="","",IFERROR(INDEX(参加者名簿!$F$12:$F$111,MATCH(N233,参加者名簿!$C$12:$C$111,0))&amp;"　"&amp;INDEX(参加者名簿!$H$12:$H$111,MATCH(N233,参加者名簿!$C$12:$C$111,0)),IFERROR(INDEX(他団体選手登録票!$F$12:$F$31,MATCH(N233,他団体選手登録票!$C$12:$C$31,0))&amp;"　"&amp;INDEX(他団体選手登録票!$H$12:$H$31,MATCH(N233,他団体選手登録票!$C$12:$C$31,0)),"ERROR!!")))</f>
        <v/>
      </c>
      <c r="AE233" s="254"/>
      <c r="AF233" s="254"/>
      <c r="AG233" s="255"/>
      <c r="AH233" s="256" t="str">
        <f>IF(R233="","",IFERROR(INDEX(参加者名簿!$F$12:$F$111,MATCH(R233,参加者名簿!$C$12:$C$111,0))&amp;"　"&amp;INDEX(参加者名簿!$H$12:$H$111,MATCH(R233,参加者名簿!$C$12:$C$111,0)),IFERROR(INDEX(他団体選手登録票!$F$12:$F$31,MATCH(R233,他団体選手登録票!$C$12:$C$31,0))&amp;"　"&amp;INDEX(他団体選手登録票!$H$12:$H$31,MATCH(R233,他団体選手登録票!$C$12:$C$31,0)),"ERROR!!")))</f>
        <v/>
      </c>
      <c r="AI233" s="254"/>
      <c r="AJ233" s="254"/>
      <c r="AK233" s="255"/>
      <c r="AL233" s="93">
        <v>1</v>
      </c>
      <c r="AM233" s="253" t="str">
        <f>IFERROR(IF(COUNTIF(参加者名簿!$C$12:$C$111,F233),参加申込書本紙!$G$15,INDEX(他団体選手登録票!$J$12:$J$31,MATCH(F233,他団体選手登録票!$C$12:$C$31,0))),"")</f>
        <v/>
      </c>
      <c r="AN233" s="254"/>
      <c r="AO233" s="255"/>
      <c r="AP233" s="93">
        <v>2</v>
      </c>
      <c r="AQ233" s="253" t="str">
        <f>IFERROR(IF(COUNTIF(参加者名簿!$C$12:$C$111,J233),参加申込書本紙!$G$15,INDEX(他団体選手登録票!$J$12:$J$31,MATCH(J233,他団体選手登録票!$C$12:$C$31,0))),"")</f>
        <v/>
      </c>
      <c r="AR233" s="254"/>
      <c r="AS233" s="255"/>
      <c r="AT233" s="93">
        <v>3</v>
      </c>
      <c r="AU233" s="253" t="str">
        <f>IFERROR(IF(COUNTIF(参加者名簿!$C$12:$C$111,N233),参加申込書本紙!$G$15,INDEX(他団体選手登録票!$J$12:$J$31,MATCH(N233,他団体選手登録票!$C$12:$C$31,0))),"")</f>
        <v/>
      </c>
      <c r="AV233" s="254"/>
      <c r="AW233" s="255"/>
      <c r="AX233" s="93">
        <v>4</v>
      </c>
      <c r="AY233" s="253" t="str">
        <f>IFERROR(IF(COUNTIF(参加者名簿!$C$12:$C$111,R233),参加申込書本紙!$G$15,INDEX(他団体選手登録票!$J$12:$J$31,MATCH(R233,他団体選手登録票!$C$12:$C$31,0))),"")</f>
        <v/>
      </c>
      <c r="AZ233" s="254"/>
      <c r="BA233" s="255"/>
      <c r="BB233" s="7"/>
      <c r="BC233" s="94" t="str">
        <f>IF(BB233="免除",0,IF(BB233="相手方",0,IF(BB233="当方",COUNT(F233:U233),IF(BB233="個々",COUNTIF(AL233:BA233,参加申込書本紙!$G$15),""))))</f>
        <v/>
      </c>
      <c r="BD233" s="95"/>
      <c r="BE233" s="96"/>
      <c r="BF233" s="97"/>
      <c r="BG233" s="8"/>
    </row>
    <row r="234" spans="1:59" ht="21.65" customHeight="1" thickBot="1">
      <c r="A234" s="1"/>
      <c r="B234" s="89">
        <v>214</v>
      </c>
      <c r="C234" s="140"/>
      <c r="D234" s="6"/>
      <c r="E234" s="130"/>
      <c r="F234" s="297"/>
      <c r="G234" s="298"/>
      <c r="H234" s="298"/>
      <c r="I234" s="299"/>
      <c r="J234" s="260"/>
      <c r="K234" s="258"/>
      <c r="L234" s="258"/>
      <c r="M234" s="259"/>
      <c r="N234" s="260"/>
      <c r="O234" s="258"/>
      <c r="P234" s="258"/>
      <c r="Q234" s="259"/>
      <c r="R234" s="260"/>
      <c r="S234" s="258"/>
      <c r="T234" s="258"/>
      <c r="U234" s="261"/>
      <c r="V234" s="256" t="str">
        <f>IF(F234="","",IFERROR(INDEX(参加者名簿!$F$12:$F$111,MATCH(F234,参加者名簿!$C$12:$C$111,0))&amp;"　"&amp;INDEX(参加者名簿!$H$12:$H$111,MATCH(F234,参加者名簿!$C$12:$C$111,0)),IFERROR(INDEX(他団体選手登録票!$F$12:$F$31,MATCH(F234,他団体選手登録票!$C$12:$C$31,0))&amp;"　"&amp;INDEX(他団体選手登録票!$H$12:$H$31,MATCH(F234,他団体選手登録票!$C$12:$C$31,0)),"ERROR!!")))</f>
        <v/>
      </c>
      <c r="W234" s="254"/>
      <c r="X234" s="254"/>
      <c r="Y234" s="255"/>
      <c r="Z234" s="256" t="str">
        <f>IF(J234="","",IFERROR(INDEX(参加者名簿!$F$12:$F$111,MATCH(J234,参加者名簿!$C$12:$C$111,0))&amp;"　"&amp;INDEX(参加者名簿!$H$12:$H$111,MATCH(J234,参加者名簿!$C$12:$C$111,0)),IFERROR(INDEX(他団体選手登録票!$F$12:$F$31,MATCH(J234,他団体選手登録票!$C$12:$C$31,0))&amp;"　"&amp;INDEX(他団体選手登録票!$H$12:$H$31,MATCH(J234,他団体選手登録票!$C$12:$C$31,0)),"ERROR!!")))</f>
        <v/>
      </c>
      <c r="AA234" s="254"/>
      <c r="AB234" s="254"/>
      <c r="AC234" s="255"/>
      <c r="AD234" s="256" t="str">
        <f>IF(N234="","",IFERROR(INDEX(参加者名簿!$F$12:$F$111,MATCH(N234,参加者名簿!$C$12:$C$111,0))&amp;"　"&amp;INDEX(参加者名簿!$H$12:$H$111,MATCH(N234,参加者名簿!$C$12:$C$111,0)),IFERROR(INDEX(他団体選手登録票!$F$12:$F$31,MATCH(N234,他団体選手登録票!$C$12:$C$31,0))&amp;"　"&amp;INDEX(他団体選手登録票!$H$12:$H$31,MATCH(N234,他団体選手登録票!$C$12:$C$31,0)),"ERROR!!")))</f>
        <v/>
      </c>
      <c r="AE234" s="254"/>
      <c r="AF234" s="254"/>
      <c r="AG234" s="255"/>
      <c r="AH234" s="256" t="str">
        <f>IF(R234="","",IFERROR(INDEX(参加者名簿!$F$12:$F$111,MATCH(R234,参加者名簿!$C$12:$C$111,0))&amp;"　"&amp;INDEX(参加者名簿!$H$12:$H$111,MATCH(R234,参加者名簿!$C$12:$C$111,0)),IFERROR(INDEX(他団体選手登録票!$F$12:$F$31,MATCH(R234,他団体選手登録票!$C$12:$C$31,0))&amp;"　"&amp;INDEX(他団体選手登録票!$H$12:$H$31,MATCH(R234,他団体選手登録票!$C$12:$C$31,0)),"ERROR!!")))</f>
        <v/>
      </c>
      <c r="AI234" s="254"/>
      <c r="AJ234" s="254"/>
      <c r="AK234" s="255"/>
      <c r="AL234" s="93">
        <v>1</v>
      </c>
      <c r="AM234" s="253" t="str">
        <f>IFERROR(IF(COUNTIF(参加者名簿!$C$12:$C$111,F234),参加申込書本紙!$G$15,INDEX(他団体選手登録票!$J$12:$J$31,MATCH(F234,他団体選手登録票!$C$12:$C$31,0))),"")</f>
        <v/>
      </c>
      <c r="AN234" s="254"/>
      <c r="AO234" s="255"/>
      <c r="AP234" s="93">
        <v>2</v>
      </c>
      <c r="AQ234" s="253" t="str">
        <f>IFERROR(IF(COUNTIF(参加者名簿!$C$12:$C$111,J234),参加申込書本紙!$G$15,INDEX(他団体選手登録票!$J$12:$J$31,MATCH(J234,他団体選手登録票!$C$12:$C$31,0))),"")</f>
        <v/>
      </c>
      <c r="AR234" s="254"/>
      <c r="AS234" s="255"/>
      <c r="AT234" s="93">
        <v>3</v>
      </c>
      <c r="AU234" s="253" t="str">
        <f>IFERROR(IF(COUNTIF(参加者名簿!$C$12:$C$111,N234),参加申込書本紙!$G$15,INDEX(他団体選手登録票!$J$12:$J$31,MATCH(N234,他団体選手登録票!$C$12:$C$31,0))),"")</f>
        <v/>
      </c>
      <c r="AV234" s="254"/>
      <c r="AW234" s="255"/>
      <c r="AX234" s="93">
        <v>4</v>
      </c>
      <c r="AY234" s="253" t="str">
        <f>IFERROR(IF(COUNTIF(参加者名簿!$C$12:$C$111,R234),参加申込書本紙!$G$15,INDEX(他団体選手登録票!$J$12:$J$31,MATCH(R234,他団体選手登録票!$C$12:$C$31,0))),"")</f>
        <v/>
      </c>
      <c r="AZ234" s="254"/>
      <c r="BA234" s="255"/>
      <c r="BB234" s="7"/>
      <c r="BC234" s="94" t="str">
        <f>IF(BB234="免除",0,IF(BB234="相手方",0,IF(BB234="当方",COUNT(F234:U234),IF(BB234="個々",COUNTIF(AL234:BA234,参加申込書本紙!$G$15),""))))</f>
        <v/>
      </c>
      <c r="BD234" s="95"/>
      <c r="BE234" s="96"/>
      <c r="BF234" s="97"/>
      <c r="BG234" s="8"/>
    </row>
    <row r="235" spans="1:59" ht="21.65" customHeight="1" thickBot="1">
      <c r="A235" s="1"/>
      <c r="B235" s="89">
        <v>215</v>
      </c>
      <c r="C235" s="140"/>
      <c r="D235" s="6"/>
      <c r="E235" s="130"/>
      <c r="F235" s="297"/>
      <c r="G235" s="298"/>
      <c r="H235" s="298"/>
      <c r="I235" s="299"/>
      <c r="J235" s="260"/>
      <c r="K235" s="258"/>
      <c r="L235" s="258"/>
      <c r="M235" s="259"/>
      <c r="N235" s="260"/>
      <c r="O235" s="258"/>
      <c r="P235" s="258"/>
      <c r="Q235" s="259"/>
      <c r="R235" s="260"/>
      <c r="S235" s="258"/>
      <c r="T235" s="258"/>
      <c r="U235" s="261"/>
      <c r="V235" s="256" t="str">
        <f>IF(F235="","",IFERROR(INDEX(参加者名簿!$F$12:$F$111,MATCH(F235,参加者名簿!$C$12:$C$111,0))&amp;"　"&amp;INDEX(参加者名簿!$H$12:$H$111,MATCH(F235,参加者名簿!$C$12:$C$111,0)),IFERROR(INDEX(他団体選手登録票!$F$12:$F$31,MATCH(F235,他団体選手登録票!$C$12:$C$31,0))&amp;"　"&amp;INDEX(他団体選手登録票!$H$12:$H$31,MATCH(F235,他団体選手登録票!$C$12:$C$31,0)),"ERROR!!")))</f>
        <v/>
      </c>
      <c r="W235" s="254"/>
      <c r="X235" s="254"/>
      <c r="Y235" s="255"/>
      <c r="Z235" s="256" t="str">
        <f>IF(J235="","",IFERROR(INDEX(参加者名簿!$F$12:$F$111,MATCH(J235,参加者名簿!$C$12:$C$111,0))&amp;"　"&amp;INDEX(参加者名簿!$H$12:$H$111,MATCH(J235,参加者名簿!$C$12:$C$111,0)),IFERROR(INDEX(他団体選手登録票!$F$12:$F$31,MATCH(J235,他団体選手登録票!$C$12:$C$31,0))&amp;"　"&amp;INDEX(他団体選手登録票!$H$12:$H$31,MATCH(J235,他団体選手登録票!$C$12:$C$31,0)),"ERROR!!")))</f>
        <v/>
      </c>
      <c r="AA235" s="254"/>
      <c r="AB235" s="254"/>
      <c r="AC235" s="255"/>
      <c r="AD235" s="256" t="str">
        <f>IF(N235="","",IFERROR(INDEX(参加者名簿!$F$12:$F$111,MATCH(N235,参加者名簿!$C$12:$C$111,0))&amp;"　"&amp;INDEX(参加者名簿!$H$12:$H$111,MATCH(N235,参加者名簿!$C$12:$C$111,0)),IFERROR(INDEX(他団体選手登録票!$F$12:$F$31,MATCH(N235,他団体選手登録票!$C$12:$C$31,0))&amp;"　"&amp;INDEX(他団体選手登録票!$H$12:$H$31,MATCH(N235,他団体選手登録票!$C$12:$C$31,0)),"ERROR!!")))</f>
        <v/>
      </c>
      <c r="AE235" s="254"/>
      <c r="AF235" s="254"/>
      <c r="AG235" s="255"/>
      <c r="AH235" s="256" t="str">
        <f>IF(R235="","",IFERROR(INDEX(参加者名簿!$F$12:$F$111,MATCH(R235,参加者名簿!$C$12:$C$111,0))&amp;"　"&amp;INDEX(参加者名簿!$H$12:$H$111,MATCH(R235,参加者名簿!$C$12:$C$111,0)),IFERROR(INDEX(他団体選手登録票!$F$12:$F$31,MATCH(R235,他団体選手登録票!$C$12:$C$31,0))&amp;"　"&amp;INDEX(他団体選手登録票!$H$12:$H$31,MATCH(R235,他団体選手登録票!$C$12:$C$31,0)),"ERROR!!")))</f>
        <v/>
      </c>
      <c r="AI235" s="254"/>
      <c r="AJ235" s="254"/>
      <c r="AK235" s="255"/>
      <c r="AL235" s="93">
        <v>1</v>
      </c>
      <c r="AM235" s="253" t="str">
        <f>IFERROR(IF(COUNTIF(参加者名簿!$C$12:$C$111,F235),参加申込書本紙!$G$15,INDEX(他団体選手登録票!$J$12:$J$31,MATCH(F235,他団体選手登録票!$C$12:$C$31,0))),"")</f>
        <v/>
      </c>
      <c r="AN235" s="254"/>
      <c r="AO235" s="255"/>
      <c r="AP235" s="93">
        <v>2</v>
      </c>
      <c r="AQ235" s="253" t="str">
        <f>IFERROR(IF(COUNTIF(参加者名簿!$C$12:$C$111,J235),参加申込書本紙!$G$15,INDEX(他団体選手登録票!$J$12:$J$31,MATCH(J235,他団体選手登録票!$C$12:$C$31,0))),"")</f>
        <v/>
      </c>
      <c r="AR235" s="254"/>
      <c r="AS235" s="255"/>
      <c r="AT235" s="93">
        <v>3</v>
      </c>
      <c r="AU235" s="253" t="str">
        <f>IFERROR(IF(COUNTIF(参加者名簿!$C$12:$C$111,N235),参加申込書本紙!$G$15,INDEX(他団体選手登録票!$J$12:$J$31,MATCH(N235,他団体選手登録票!$C$12:$C$31,0))),"")</f>
        <v/>
      </c>
      <c r="AV235" s="254"/>
      <c r="AW235" s="255"/>
      <c r="AX235" s="93">
        <v>4</v>
      </c>
      <c r="AY235" s="253" t="str">
        <f>IFERROR(IF(COUNTIF(参加者名簿!$C$12:$C$111,R235),参加申込書本紙!$G$15,INDEX(他団体選手登録票!$J$12:$J$31,MATCH(R235,他団体選手登録票!$C$12:$C$31,0))),"")</f>
        <v/>
      </c>
      <c r="AZ235" s="254"/>
      <c r="BA235" s="255"/>
      <c r="BB235" s="7"/>
      <c r="BC235" s="94" t="str">
        <f>IF(BB235="免除",0,IF(BB235="相手方",0,IF(BB235="当方",COUNT(F235:U235),IF(BB235="個々",COUNTIF(AL235:BA235,参加申込書本紙!$G$15),""))))</f>
        <v/>
      </c>
      <c r="BD235" s="95"/>
      <c r="BE235" s="96"/>
      <c r="BF235" s="97"/>
      <c r="BG235" s="8"/>
    </row>
    <row r="236" spans="1:59" ht="21.65" customHeight="1" thickBot="1">
      <c r="A236" s="1"/>
      <c r="B236" s="89">
        <v>216</v>
      </c>
      <c r="C236" s="140"/>
      <c r="D236" s="6"/>
      <c r="E236" s="130"/>
      <c r="F236" s="297"/>
      <c r="G236" s="298"/>
      <c r="H236" s="298"/>
      <c r="I236" s="299"/>
      <c r="J236" s="260"/>
      <c r="K236" s="258"/>
      <c r="L236" s="258"/>
      <c r="M236" s="259"/>
      <c r="N236" s="260"/>
      <c r="O236" s="258"/>
      <c r="P236" s="258"/>
      <c r="Q236" s="259"/>
      <c r="R236" s="260"/>
      <c r="S236" s="258"/>
      <c r="T236" s="258"/>
      <c r="U236" s="261"/>
      <c r="V236" s="256" t="str">
        <f>IF(F236="","",IFERROR(INDEX(参加者名簿!$F$12:$F$111,MATCH(F236,参加者名簿!$C$12:$C$111,0))&amp;"　"&amp;INDEX(参加者名簿!$H$12:$H$111,MATCH(F236,参加者名簿!$C$12:$C$111,0)),IFERROR(INDEX(他団体選手登録票!$F$12:$F$31,MATCH(F236,他団体選手登録票!$C$12:$C$31,0))&amp;"　"&amp;INDEX(他団体選手登録票!$H$12:$H$31,MATCH(F236,他団体選手登録票!$C$12:$C$31,0)),"ERROR!!")))</f>
        <v/>
      </c>
      <c r="W236" s="254"/>
      <c r="X236" s="254"/>
      <c r="Y236" s="255"/>
      <c r="Z236" s="256" t="str">
        <f>IF(J236="","",IFERROR(INDEX(参加者名簿!$F$12:$F$111,MATCH(J236,参加者名簿!$C$12:$C$111,0))&amp;"　"&amp;INDEX(参加者名簿!$H$12:$H$111,MATCH(J236,参加者名簿!$C$12:$C$111,0)),IFERROR(INDEX(他団体選手登録票!$F$12:$F$31,MATCH(J236,他団体選手登録票!$C$12:$C$31,0))&amp;"　"&amp;INDEX(他団体選手登録票!$H$12:$H$31,MATCH(J236,他団体選手登録票!$C$12:$C$31,0)),"ERROR!!")))</f>
        <v/>
      </c>
      <c r="AA236" s="254"/>
      <c r="AB236" s="254"/>
      <c r="AC236" s="255"/>
      <c r="AD236" s="256" t="str">
        <f>IF(N236="","",IFERROR(INDEX(参加者名簿!$F$12:$F$111,MATCH(N236,参加者名簿!$C$12:$C$111,0))&amp;"　"&amp;INDEX(参加者名簿!$H$12:$H$111,MATCH(N236,参加者名簿!$C$12:$C$111,0)),IFERROR(INDEX(他団体選手登録票!$F$12:$F$31,MATCH(N236,他団体選手登録票!$C$12:$C$31,0))&amp;"　"&amp;INDEX(他団体選手登録票!$H$12:$H$31,MATCH(N236,他団体選手登録票!$C$12:$C$31,0)),"ERROR!!")))</f>
        <v/>
      </c>
      <c r="AE236" s="254"/>
      <c r="AF236" s="254"/>
      <c r="AG236" s="255"/>
      <c r="AH236" s="256" t="str">
        <f>IF(R236="","",IFERROR(INDEX(参加者名簿!$F$12:$F$111,MATCH(R236,参加者名簿!$C$12:$C$111,0))&amp;"　"&amp;INDEX(参加者名簿!$H$12:$H$111,MATCH(R236,参加者名簿!$C$12:$C$111,0)),IFERROR(INDEX(他団体選手登録票!$F$12:$F$31,MATCH(R236,他団体選手登録票!$C$12:$C$31,0))&amp;"　"&amp;INDEX(他団体選手登録票!$H$12:$H$31,MATCH(R236,他団体選手登録票!$C$12:$C$31,0)),"ERROR!!")))</f>
        <v/>
      </c>
      <c r="AI236" s="254"/>
      <c r="AJ236" s="254"/>
      <c r="AK236" s="255"/>
      <c r="AL236" s="93">
        <v>1</v>
      </c>
      <c r="AM236" s="253" t="str">
        <f>IFERROR(IF(COUNTIF(参加者名簿!$C$12:$C$111,F236),参加申込書本紙!$G$15,INDEX(他団体選手登録票!$J$12:$J$31,MATCH(F236,他団体選手登録票!$C$12:$C$31,0))),"")</f>
        <v/>
      </c>
      <c r="AN236" s="254"/>
      <c r="AO236" s="255"/>
      <c r="AP236" s="93">
        <v>2</v>
      </c>
      <c r="AQ236" s="253" t="str">
        <f>IFERROR(IF(COUNTIF(参加者名簿!$C$12:$C$111,J236),参加申込書本紙!$G$15,INDEX(他団体選手登録票!$J$12:$J$31,MATCH(J236,他団体選手登録票!$C$12:$C$31,0))),"")</f>
        <v/>
      </c>
      <c r="AR236" s="254"/>
      <c r="AS236" s="255"/>
      <c r="AT236" s="93">
        <v>3</v>
      </c>
      <c r="AU236" s="253" t="str">
        <f>IFERROR(IF(COUNTIF(参加者名簿!$C$12:$C$111,N236),参加申込書本紙!$G$15,INDEX(他団体選手登録票!$J$12:$J$31,MATCH(N236,他団体選手登録票!$C$12:$C$31,0))),"")</f>
        <v/>
      </c>
      <c r="AV236" s="254"/>
      <c r="AW236" s="255"/>
      <c r="AX236" s="93">
        <v>4</v>
      </c>
      <c r="AY236" s="253" t="str">
        <f>IFERROR(IF(COUNTIF(参加者名簿!$C$12:$C$111,R236),参加申込書本紙!$G$15,INDEX(他団体選手登録票!$J$12:$J$31,MATCH(R236,他団体選手登録票!$C$12:$C$31,0))),"")</f>
        <v/>
      </c>
      <c r="AZ236" s="254"/>
      <c r="BA236" s="255"/>
      <c r="BB236" s="7"/>
      <c r="BC236" s="94" t="str">
        <f>IF(BB236="免除",0,IF(BB236="相手方",0,IF(BB236="当方",COUNT(F236:U236),IF(BB236="個々",COUNTIF(AL236:BA236,参加申込書本紙!$G$15),""))))</f>
        <v/>
      </c>
      <c r="BD236" s="95"/>
      <c r="BE236" s="96"/>
      <c r="BF236" s="97"/>
      <c r="BG236" s="8"/>
    </row>
    <row r="237" spans="1:59" ht="21.65" customHeight="1" thickBot="1">
      <c r="A237" s="1"/>
      <c r="B237" s="89">
        <v>217</v>
      </c>
      <c r="C237" s="140"/>
      <c r="D237" s="6"/>
      <c r="E237" s="130"/>
      <c r="F237" s="297"/>
      <c r="G237" s="298"/>
      <c r="H237" s="298"/>
      <c r="I237" s="299"/>
      <c r="J237" s="260"/>
      <c r="K237" s="258"/>
      <c r="L237" s="258"/>
      <c r="M237" s="259"/>
      <c r="N237" s="260"/>
      <c r="O237" s="258"/>
      <c r="P237" s="258"/>
      <c r="Q237" s="259"/>
      <c r="R237" s="260"/>
      <c r="S237" s="258"/>
      <c r="T237" s="258"/>
      <c r="U237" s="261"/>
      <c r="V237" s="256" t="str">
        <f>IF(F237="","",IFERROR(INDEX(参加者名簿!$F$12:$F$111,MATCH(F237,参加者名簿!$C$12:$C$111,0))&amp;"　"&amp;INDEX(参加者名簿!$H$12:$H$111,MATCH(F237,参加者名簿!$C$12:$C$111,0)),IFERROR(INDEX(他団体選手登録票!$F$12:$F$31,MATCH(F237,他団体選手登録票!$C$12:$C$31,0))&amp;"　"&amp;INDEX(他団体選手登録票!$H$12:$H$31,MATCH(F237,他団体選手登録票!$C$12:$C$31,0)),"ERROR!!")))</f>
        <v/>
      </c>
      <c r="W237" s="254"/>
      <c r="X237" s="254"/>
      <c r="Y237" s="255"/>
      <c r="Z237" s="256" t="str">
        <f>IF(J237="","",IFERROR(INDEX(参加者名簿!$F$12:$F$111,MATCH(J237,参加者名簿!$C$12:$C$111,0))&amp;"　"&amp;INDEX(参加者名簿!$H$12:$H$111,MATCH(J237,参加者名簿!$C$12:$C$111,0)),IFERROR(INDEX(他団体選手登録票!$F$12:$F$31,MATCH(J237,他団体選手登録票!$C$12:$C$31,0))&amp;"　"&amp;INDEX(他団体選手登録票!$H$12:$H$31,MATCH(J237,他団体選手登録票!$C$12:$C$31,0)),"ERROR!!")))</f>
        <v/>
      </c>
      <c r="AA237" s="254"/>
      <c r="AB237" s="254"/>
      <c r="AC237" s="255"/>
      <c r="AD237" s="256" t="str">
        <f>IF(N237="","",IFERROR(INDEX(参加者名簿!$F$12:$F$111,MATCH(N237,参加者名簿!$C$12:$C$111,0))&amp;"　"&amp;INDEX(参加者名簿!$H$12:$H$111,MATCH(N237,参加者名簿!$C$12:$C$111,0)),IFERROR(INDEX(他団体選手登録票!$F$12:$F$31,MATCH(N237,他団体選手登録票!$C$12:$C$31,0))&amp;"　"&amp;INDEX(他団体選手登録票!$H$12:$H$31,MATCH(N237,他団体選手登録票!$C$12:$C$31,0)),"ERROR!!")))</f>
        <v/>
      </c>
      <c r="AE237" s="254"/>
      <c r="AF237" s="254"/>
      <c r="AG237" s="255"/>
      <c r="AH237" s="256" t="str">
        <f>IF(R237="","",IFERROR(INDEX(参加者名簿!$F$12:$F$111,MATCH(R237,参加者名簿!$C$12:$C$111,0))&amp;"　"&amp;INDEX(参加者名簿!$H$12:$H$111,MATCH(R237,参加者名簿!$C$12:$C$111,0)),IFERROR(INDEX(他団体選手登録票!$F$12:$F$31,MATCH(R237,他団体選手登録票!$C$12:$C$31,0))&amp;"　"&amp;INDEX(他団体選手登録票!$H$12:$H$31,MATCH(R237,他団体選手登録票!$C$12:$C$31,0)),"ERROR!!")))</f>
        <v/>
      </c>
      <c r="AI237" s="254"/>
      <c r="AJ237" s="254"/>
      <c r="AK237" s="255"/>
      <c r="AL237" s="93">
        <v>1</v>
      </c>
      <c r="AM237" s="253" t="str">
        <f>IFERROR(IF(COUNTIF(参加者名簿!$C$12:$C$111,F237),参加申込書本紙!$G$15,INDEX(他団体選手登録票!$J$12:$J$31,MATCH(F237,他団体選手登録票!$C$12:$C$31,0))),"")</f>
        <v/>
      </c>
      <c r="AN237" s="254"/>
      <c r="AO237" s="255"/>
      <c r="AP237" s="93">
        <v>2</v>
      </c>
      <c r="AQ237" s="253" t="str">
        <f>IFERROR(IF(COUNTIF(参加者名簿!$C$12:$C$111,J237),参加申込書本紙!$G$15,INDEX(他団体選手登録票!$J$12:$J$31,MATCH(J237,他団体選手登録票!$C$12:$C$31,0))),"")</f>
        <v/>
      </c>
      <c r="AR237" s="254"/>
      <c r="AS237" s="255"/>
      <c r="AT237" s="93">
        <v>3</v>
      </c>
      <c r="AU237" s="253" t="str">
        <f>IFERROR(IF(COUNTIF(参加者名簿!$C$12:$C$111,N237),参加申込書本紙!$G$15,INDEX(他団体選手登録票!$J$12:$J$31,MATCH(N237,他団体選手登録票!$C$12:$C$31,0))),"")</f>
        <v/>
      </c>
      <c r="AV237" s="254"/>
      <c r="AW237" s="255"/>
      <c r="AX237" s="93">
        <v>4</v>
      </c>
      <c r="AY237" s="253" t="str">
        <f>IFERROR(IF(COUNTIF(参加者名簿!$C$12:$C$111,R237),参加申込書本紙!$G$15,INDEX(他団体選手登録票!$J$12:$J$31,MATCH(R237,他団体選手登録票!$C$12:$C$31,0))),"")</f>
        <v/>
      </c>
      <c r="AZ237" s="254"/>
      <c r="BA237" s="255"/>
      <c r="BB237" s="7"/>
      <c r="BC237" s="94" t="str">
        <f>IF(BB237="免除",0,IF(BB237="相手方",0,IF(BB237="当方",COUNT(F237:U237),IF(BB237="個々",COUNTIF(AL237:BA237,参加申込書本紙!$G$15),""))))</f>
        <v/>
      </c>
      <c r="BD237" s="95"/>
      <c r="BE237" s="96"/>
      <c r="BF237" s="97"/>
      <c r="BG237" s="8"/>
    </row>
    <row r="238" spans="1:59" ht="21.65" customHeight="1" thickBot="1">
      <c r="A238" s="1"/>
      <c r="B238" s="89">
        <v>218</v>
      </c>
      <c r="C238" s="140"/>
      <c r="D238" s="6"/>
      <c r="E238" s="130"/>
      <c r="F238" s="297"/>
      <c r="G238" s="298"/>
      <c r="H238" s="298"/>
      <c r="I238" s="299"/>
      <c r="J238" s="260"/>
      <c r="K238" s="258"/>
      <c r="L238" s="258"/>
      <c r="M238" s="259"/>
      <c r="N238" s="260"/>
      <c r="O238" s="258"/>
      <c r="P238" s="258"/>
      <c r="Q238" s="259"/>
      <c r="R238" s="260"/>
      <c r="S238" s="258"/>
      <c r="T238" s="258"/>
      <c r="U238" s="261"/>
      <c r="V238" s="256" t="str">
        <f>IF(F238="","",IFERROR(INDEX(参加者名簿!$F$12:$F$111,MATCH(F238,参加者名簿!$C$12:$C$111,0))&amp;"　"&amp;INDEX(参加者名簿!$H$12:$H$111,MATCH(F238,参加者名簿!$C$12:$C$111,0)),IFERROR(INDEX(他団体選手登録票!$F$12:$F$31,MATCH(F238,他団体選手登録票!$C$12:$C$31,0))&amp;"　"&amp;INDEX(他団体選手登録票!$H$12:$H$31,MATCH(F238,他団体選手登録票!$C$12:$C$31,0)),"ERROR!!")))</f>
        <v/>
      </c>
      <c r="W238" s="254"/>
      <c r="X238" s="254"/>
      <c r="Y238" s="255"/>
      <c r="Z238" s="256" t="str">
        <f>IF(J238="","",IFERROR(INDEX(参加者名簿!$F$12:$F$111,MATCH(J238,参加者名簿!$C$12:$C$111,0))&amp;"　"&amp;INDEX(参加者名簿!$H$12:$H$111,MATCH(J238,参加者名簿!$C$12:$C$111,0)),IFERROR(INDEX(他団体選手登録票!$F$12:$F$31,MATCH(J238,他団体選手登録票!$C$12:$C$31,0))&amp;"　"&amp;INDEX(他団体選手登録票!$H$12:$H$31,MATCH(J238,他団体選手登録票!$C$12:$C$31,0)),"ERROR!!")))</f>
        <v/>
      </c>
      <c r="AA238" s="254"/>
      <c r="AB238" s="254"/>
      <c r="AC238" s="255"/>
      <c r="AD238" s="256" t="str">
        <f>IF(N238="","",IFERROR(INDEX(参加者名簿!$F$12:$F$111,MATCH(N238,参加者名簿!$C$12:$C$111,0))&amp;"　"&amp;INDEX(参加者名簿!$H$12:$H$111,MATCH(N238,参加者名簿!$C$12:$C$111,0)),IFERROR(INDEX(他団体選手登録票!$F$12:$F$31,MATCH(N238,他団体選手登録票!$C$12:$C$31,0))&amp;"　"&amp;INDEX(他団体選手登録票!$H$12:$H$31,MATCH(N238,他団体選手登録票!$C$12:$C$31,0)),"ERROR!!")))</f>
        <v/>
      </c>
      <c r="AE238" s="254"/>
      <c r="AF238" s="254"/>
      <c r="AG238" s="255"/>
      <c r="AH238" s="256" t="str">
        <f>IF(R238="","",IFERROR(INDEX(参加者名簿!$F$12:$F$111,MATCH(R238,参加者名簿!$C$12:$C$111,0))&amp;"　"&amp;INDEX(参加者名簿!$H$12:$H$111,MATCH(R238,参加者名簿!$C$12:$C$111,0)),IFERROR(INDEX(他団体選手登録票!$F$12:$F$31,MATCH(R238,他団体選手登録票!$C$12:$C$31,0))&amp;"　"&amp;INDEX(他団体選手登録票!$H$12:$H$31,MATCH(R238,他団体選手登録票!$C$12:$C$31,0)),"ERROR!!")))</f>
        <v/>
      </c>
      <c r="AI238" s="254"/>
      <c r="AJ238" s="254"/>
      <c r="AK238" s="255"/>
      <c r="AL238" s="93">
        <v>1</v>
      </c>
      <c r="AM238" s="253" t="str">
        <f>IFERROR(IF(COUNTIF(参加者名簿!$C$12:$C$111,F238),参加申込書本紙!$G$15,INDEX(他団体選手登録票!$J$12:$J$31,MATCH(F238,他団体選手登録票!$C$12:$C$31,0))),"")</f>
        <v/>
      </c>
      <c r="AN238" s="254"/>
      <c r="AO238" s="255"/>
      <c r="AP238" s="93">
        <v>2</v>
      </c>
      <c r="AQ238" s="253" t="str">
        <f>IFERROR(IF(COUNTIF(参加者名簿!$C$12:$C$111,J238),参加申込書本紙!$G$15,INDEX(他団体選手登録票!$J$12:$J$31,MATCH(J238,他団体選手登録票!$C$12:$C$31,0))),"")</f>
        <v/>
      </c>
      <c r="AR238" s="254"/>
      <c r="AS238" s="255"/>
      <c r="AT238" s="93">
        <v>3</v>
      </c>
      <c r="AU238" s="253" t="str">
        <f>IFERROR(IF(COUNTIF(参加者名簿!$C$12:$C$111,N238),参加申込書本紙!$G$15,INDEX(他団体選手登録票!$J$12:$J$31,MATCH(N238,他団体選手登録票!$C$12:$C$31,0))),"")</f>
        <v/>
      </c>
      <c r="AV238" s="254"/>
      <c r="AW238" s="255"/>
      <c r="AX238" s="93">
        <v>4</v>
      </c>
      <c r="AY238" s="253" t="str">
        <f>IFERROR(IF(COUNTIF(参加者名簿!$C$12:$C$111,R238),参加申込書本紙!$G$15,INDEX(他団体選手登録票!$J$12:$J$31,MATCH(R238,他団体選手登録票!$C$12:$C$31,0))),"")</f>
        <v/>
      </c>
      <c r="AZ238" s="254"/>
      <c r="BA238" s="255"/>
      <c r="BB238" s="7"/>
      <c r="BC238" s="94" t="str">
        <f>IF(BB238="免除",0,IF(BB238="相手方",0,IF(BB238="当方",COUNT(F238:U238),IF(BB238="個々",COUNTIF(AL238:BA238,参加申込書本紙!$G$15),""))))</f>
        <v/>
      </c>
      <c r="BD238" s="95"/>
      <c r="BE238" s="96"/>
      <c r="BF238" s="97"/>
      <c r="BG238" s="8"/>
    </row>
    <row r="239" spans="1:59" ht="21.65" customHeight="1" thickBot="1">
      <c r="A239" s="1"/>
      <c r="B239" s="89">
        <v>219</v>
      </c>
      <c r="C239" s="140"/>
      <c r="D239" s="6"/>
      <c r="E239" s="130"/>
      <c r="F239" s="297"/>
      <c r="G239" s="298"/>
      <c r="H239" s="298"/>
      <c r="I239" s="299"/>
      <c r="J239" s="260"/>
      <c r="K239" s="258"/>
      <c r="L239" s="258"/>
      <c r="M239" s="259"/>
      <c r="N239" s="260"/>
      <c r="O239" s="258"/>
      <c r="P239" s="258"/>
      <c r="Q239" s="259"/>
      <c r="R239" s="260"/>
      <c r="S239" s="258"/>
      <c r="T239" s="258"/>
      <c r="U239" s="261"/>
      <c r="V239" s="256" t="str">
        <f>IF(F239="","",IFERROR(INDEX(参加者名簿!$F$12:$F$111,MATCH(F239,参加者名簿!$C$12:$C$111,0))&amp;"　"&amp;INDEX(参加者名簿!$H$12:$H$111,MATCH(F239,参加者名簿!$C$12:$C$111,0)),IFERROR(INDEX(他団体選手登録票!$F$12:$F$31,MATCH(F239,他団体選手登録票!$C$12:$C$31,0))&amp;"　"&amp;INDEX(他団体選手登録票!$H$12:$H$31,MATCH(F239,他団体選手登録票!$C$12:$C$31,0)),"ERROR!!")))</f>
        <v/>
      </c>
      <c r="W239" s="254"/>
      <c r="X239" s="254"/>
      <c r="Y239" s="255"/>
      <c r="Z239" s="256" t="str">
        <f>IF(J239="","",IFERROR(INDEX(参加者名簿!$F$12:$F$111,MATCH(J239,参加者名簿!$C$12:$C$111,0))&amp;"　"&amp;INDEX(参加者名簿!$H$12:$H$111,MATCH(J239,参加者名簿!$C$12:$C$111,0)),IFERROR(INDEX(他団体選手登録票!$F$12:$F$31,MATCH(J239,他団体選手登録票!$C$12:$C$31,0))&amp;"　"&amp;INDEX(他団体選手登録票!$H$12:$H$31,MATCH(J239,他団体選手登録票!$C$12:$C$31,0)),"ERROR!!")))</f>
        <v/>
      </c>
      <c r="AA239" s="254"/>
      <c r="AB239" s="254"/>
      <c r="AC239" s="255"/>
      <c r="AD239" s="256" t="str">
        <f>IF(N239="","",IFERROR(INDEX(参加者名簿!$F$12:$F$111,MATCH(N239,参加者名簿!$C$12:$C$111,0))&amp;"　"&amp;INDEX(参加者名簿!$H$12:$H$111,MATCH(N239,参加者名簿!$C$12:$C$111,0)),IFERROR(INDEX(他団体選手登録票!$F$12:$F$31,MATCH(N239,他団体選手登録票!$C$12:$C$31,0))&amp;"　"&amp;INDEX(他団体選手登録票!$H$12:$H$31,MATCH(N239,他団体選手登録票!$C$12:$C$31,0)),"ERROR!!")))</f>
        <v/>
      </c>
      <c r="AE239" s="254"/>
      <c r="AF239" s="254"/>
      <c r="AG239" s="255"/>
      <c r="AH239" s="256" t="str">
        <f>IF(R239="","",IFERROR(INDEX(参加者名簿!$F$12:$F$111,MATCH(R239,参加者名簿!$C$12:$C$111,0))&amp;"　"&amp;INDEX(参加者名簿!$H$12:$H$111,MATCH(R239,参加者名簿!$C$12:$C$111,0)),IFERROR(INDEX(他団体選手登録票!$F$12:$F$31,MATCH(R239,他団体選手登録票!$C$12:$C$31,0))&amp;"　"&amp;INDEX(他団体選手登録票!$H$12:$H$31,MATCH(R239,他団体選手登録票!$C$12:$C$31,0)),"ERROR!!")))</f>
        <v/>
      </c>
      <c r="AI239" s="254"/>
      <c r="AJ239" s="254"/>
      <c r="AK239" s="255"/>
      <c r="AL239" s="93">
        <v>1</v>
      </c>
      <c r="AM239" s="253" t="str">
        <f>IFERROR(IF(COUNTIF(参加者名簿!$C$12:$C$111,F239),参加申込書本紙!$G$15,INDEX(他団体選手登録票!$J$12:$J$31,MATCH(F239,他団体選手登録票!$C$12:$C$31,0))),"")</f>
        <v/>
      </c>
      <c r="AN239" s="254"/>
      <c r="AO239" s="255"/>
      <c r="AP239" s="93">
        <v>2</v>
      </c>
      <c r="AQ239" s="253" t="str">
        <f>IFERROR(IF(COUNTIF(参加者名簿!$C$12:$C$111,J239),参加申込書本紙!$G$15,INDEX(他団体選手登録票!$J$12:$J$31,MATCH(J239,他団体選手登録票!$C$12:$C$31,0))),"")</f>
        <v/>
      </c>
      <c r="AR239" s="254"/>
      <c r="AS239" s="255"/>
      <c r="AT239" s="93">
        <v>3</v>
      </c>
      <c r="AU239" s="253" t="str">
        <f>IFERROR(IF(COUNTIF(参加者名簿!$C$12:$C$111,N239),参加申込書本紙!$G$15,INDEX(他団体選手登録票!$J$12:$J$31,MATCH(N239,他団体選手登録票!$C$12:$C$31,0))),"")</f>
        <v/>
      </c>
      <c r="AV239" s="254"/>
      <c r="AW239" s="255"/>
      <c r="AX239" s="93">
        <v>4</v>
      </c>
      <c r="AY239" s="253" t="str">
        <f>IFERROR(IF(COUNTIF(参加者名簿!$C$12:$C$111,R239),参加申込書本紙!$G$15,INDEX(他団体選手登録票!$J$12:$J$31,MATCH(R239,他団体選手登録票!$C$12:$C$31,0))),"")</f>
        <v/>
      </c>
      <c r="AZ239" s="254"/>
      <c r="BA239" s="255"/>
      <c r="BB239" s="7"/>
      <c r="BC239" s="94" t="str">
        <f>IF(BB239="免除",0,IF(BB239="相手方",0,IF(BB239="当方",COUNT(F239:U239),IF(BB239="個々",COUNTIF(AL239:BA239,参加申込書本紙!$G$15),""))))</f>
        <v/>
      </c>
      <c r="BD239" s="95"/>
      <c r="BE239" s="96"/>
      <c r="BF239" s="97"/>
      <c r="BG239" s="8"/>
    </row>
    <row r="240" spans="1:59" ht="21.65" customHeight="1" thickBot="1">
      <c r="A240" s="1"/>
      <c r="B240" s="89">
        <v>220</v>
      </c>
      <c r="C240" s="140"/>
      <c r="D240" s="6"/>
      <c r="E240" s="130"/>
      <c r="F240" s="297"/>
      <c r="G240" s="298"/>
      <c r="H240" s="298"/>
      <c r="I240" s="299"/>
      <c r="J240" s="260"/>
      <c r="K240" s="258"/>
      <c r="L240" s="258"/>
      <c r="M240" s="259"/>
      <c r="N240" s="260"/>
      <c r="O240" s="258"/>
      <c r="P240" s="258"/>
      <c r="Q240" s="259"/>
      <c r="R240" s="260"/>
      <c r="S240" s="258"/>
      <c r="T240" s="258"/>
      <c r="U240" s="261"/>
      <c r="V240" s="256" t="str">
        <f>IF(F240="","",IFERROR(INDEX(参加者名簿!$F$12:$F$111,MATCH(F240,参加者名簿!$C$12:$C$111,0))&amp;"　"&amp;INDEX(参加者名簿!$H$12:$H$111,MATCH(F240,参加者名簿!$C$12:$C$111,0)),IFERROR(INDEX(他団体選手登録票!$F$12:$F$31,MATCH(F240,他団体選手登録票!$C$12:$C$31,0))&amp;"　"&amp;INDEX(他団体選手登録票!$H$12:$H$31,MATCH(F240,他団体選手登録票!$C$12:$C$31,0)),"ERROR!!")))</f>
        <v/>
      </c>
      <c r="W240" s="254"/>
      <c r="X240" s="254"/>
      <c r="Y240" s="255"/>
      <c r="Z240" s="256" t="str">
        <f>IF(J240="","",IFERROR(INDEX(参加者名簿!$F$12:$F$111,MATCH(J240,参加者名簿!$C$12:$C$111,0))&amp;"　"&amp;INDEX(参加者名簿!$H$12:$H$111,MATCH(J240,参加者名簿!$C$12:$C$111,0)),IFERROR(INDEX(他団体選手登録票!$F$12:$F$31,MATCH(J240,他団体選手登録票!$C$12:$C$31,0))&amp;"　"&amp;INDEX(他団体選手登録票!$H$12:$H$31,MATCH(J240,他団体選手登録票!$C$12:$C$31,0)),"ERROR!!")))</f>
        <v/>
      </c>
      <c r="AA240" s="254"/>
      <c r="AB240" s="254"/>
      <c r="AC240" s="255"/>
      <c r="AD240" s="256" t="str">
        <f>IF(N240="","",IFERROR(INDEX(参加者名簿!$F$12:$F$111,MATCH(N240,参加者名簿!$C$12:$C$111,0))&amp;"　"&amp;INDEX(参加者名簿!$H$12:$H$111,MATCH(N240,参加者名簿!$C$12:$C$111,0)),IFERROR(INDEX(他団体選手登録票!$F$12:$F$31,MATCH(N240,他団体選手登録票!$C$12:$C$31,0))&amp;"　"&amp;INDEX(他団体選手登録票!$H$12:$H$31,MATCH(N240,他団体選手登録票!$C$12:$C$31,0)),"ERROR!!")))</f>
        <v/>
      </c>
      <c r="AE240" s="254"/>
      <c r="AF240" s="254"/>
      <c r="AG240" s="255"/>
      <c r="AH240" s="256" t="str">
        <f>IF(R240="","",IFERROR(INDEX(参加者名簿!$F$12:$F$111,MATCH(R240,参加者名簿!$C$12:$C$111,0))&amp;"　"&amp;INDEX(参加者名簿!$H$12:$H$111,MATCH(R240,参加者名簿!$C$12:$C$111,0)),IFERROR(INDEX(他団体選手登録票!$F$12:$F$31,MATCH(R240,他団体選手登録票!$C$12:$C$31,0))&amp;"　"&amp;INDEX(他団体選手登録票!$H$12:$H$31,MATCH(R240,他団体選手登録票!$C$12:$C$31,0)),"ERROR!!")))</f>
        <v/>
      </c>
      <c r="AI240" s="254"/>
      <c r="AJ240" s="254"/>
      <c r="AK240" s="255"/>
      <c r="AL240" s="93">
        <v>1</v>
      </c>
      <c r="AM240" s="253" t="str">
        <f>IFERROR(IF(COUNTIF(参加者名簿!$C$12:$C$111,F240),参加申込書本紙!$G$15,INDEX(他団体選手登録票!$J$12:$J$31,MATCH(F240,他団体選手登録票!$C$12:$C$31,0))),"")</f>
        <v/>
      </c>
      <c r="AN240" s="254"/>
      <c r="AO240" s="255"/>
      <c r="AP240" s="93">
        <v>2</v>
      </c>
      <c r="AQ240" s="253" t="str">
        <f>IFERROR(IF(COUNTIF(参加者名簿!$C$12:$C$111,J240),参加申込書本紙!$G$15,INDEX(他団体選手登録票!$J$12:$J$31,MATCH(J240,他団体選手登録票!$C$12:$C$31,0))),"")</f>
        <v/>
      </c>
      <c r="AR240" s="254"/>
      <c r="AS240" s="255"/>
      <c r="AT240" s="93">
        <v>3</v>
      </c>
      <c r="AU240" s="253" t="str">
        <f>IFERROR(IF(COUNTIF(参加者名簿!$C$12:$C$111,N240),参加申込書本紙!$G$15,INDEX(他団体選手登録票!$J$12:$J$31,MATCH(N240,他団体選手登録票!$C$12:$C$31,0))),"")</f>
        <v/>
      </c>
      <c r="AV240" s="254"/>
      <c r="AW240" s="255"/>
      <c r="AX240" s="93">
        <v>4</v>
      </c>
      <c r="AY240" s="253" t="str">
        <f>IFERROR(IF(COUNTIF(参加者名簿!$C$12:$C$111,R240),参加申込書本紙!$G$15,INDEX(他団体選手登録票!$J$12:$J$31,MATCH(R240,他団体選手登録票!$C$12:$C$31,0))),"")</f>
        <v/>
      </c>
      <c r="AZ240" s="254"/>
      <c r="BA240" s="255"/>
      <c r="BB240" s="7"/>
      <c r="BC240" s="94" t="str">
        <f>IF(BB240="免除",0,IF(BB240="相手方",0,IF(BB240="当方",COUNT(F240:U240),IF(BB240="個々",COUNTIF(AL240:BA240,参加申込書本紙!$G$15),""))))</f>
        <v/>
      </c>
      <c r="BD240" s="95"/>
      <c r="BE240" s="96"/>
      <c r="BF240" s="97"/>
      <c r="BG240" s="8"/>
    </row>
    <row r="241" spans="1:59" ht="21.65" customHeight="1" thickBot="1">
      <c r="A241" s="1"/>
      <c r="B241" s="89">
        <v>221</v>
      </c>
      <c r="C241" s="140"/>
      <c r="D241" s="6"/>
      <c r="E241" s="130"/>
      <c r="F241" s="297"/>
      <c r="G241" s="298"/>
      <c r="H241" s="298"/>
      <c r="I241" s="299"/>
      <c r="J241" s="260"/>
      <c r="K241" s="258"/>
      <c r="L241" s="258"/>
      <c r="M241" s="259"/>
      <c r="N241" s="260"/>
      <c r="O241" s="258"/>
      <c r="P241" s="258"/>
      <c r="Q241" s="259"/>
      <c r="R241" s="260"/>
      <c r="S241" s="258"/>
      <c r="T241" s="258"/>
      <c r="U241" s="261"/>
      <c r="V241" s="256" t="str">
        <f>IF(F241="","",IFERROR(INDEX(参加者名簿!$F$12:$F$111,MATCH(F241,参加者名簿!$C$12:$C$111,0))&amp;"　"&amp;INDEX(参加者名簿!$H$12:$H$111,MATCH(F241,参加者名簿!$C$12:$C$111,0)),IFERROR(INDEX(他団体選手登録票!$F$12:$F$31,MATCH(F241,他団体選手登録票!$C$12:$C$31,0))&amp;"　"&amp;INDEX(他団体選手登録票!$H$12:$H$31,MATCH(F241,他団体選手登録票!$C$12:$C$31,0)),"ERROR!!")))</f>
        <v/>
      </c>
      <c r="W241" s="254"/>
      <c r="X241" s="254"/>
      <c r="Y241" s="255"/>
      <c r="Z241" s="256" t="str">
        <f>IF(J241="","",IFERROR(INDEX(参加者名簿!$F$12:$F$111,MATCH(J241,参加者名簿!$C$12:$C$111,0))&amp;"　"&amp;INDEX(参加者名簿!$H$12:$H$111,MATCH(J241,参加者名簿!$C$12:$C$111,0)),IFERROR(INDEX(他団体選手登録票!$F$12:$F$31,MATCH(J241,他団体選手登録票!$C$12:$C$31,0))&amp;"　"&amp;INDEX(他団体選手登録票!$H$12:$H$31,MATCH(J241,他団体選手登録票!$C$12:$C$31,0)),"ERROR!!")))</f>
        <v/>
      </c>
      <c r="AA241" s="254"/>
      <c r="AB241" s="254"/>
      <c r="AC241" s="255"/>
      <c r="AD241" s="256" t="str">
        <f>IF(N241="","",IFERROR(INDEX(参加者名簿!$F$12:$F$111,MATCH(N241,参加者名簿!$C$12:$C$111,0))&amp;"　"&amp;INDEX(参加者名簿!$H$12:$H$111,MATCH(N241,参加者名簿!$C$12:$C$111,0)),IFERROR(INDEX(他団体選手登録票!$F$12:$F$31,MATCH(N241,他団体選手登録票!$C$12:$C$31,0))&amp;"　"&amp;INDEX(他団体選手登録票!$H$12:$H$31,MATCH(N241,他団体選手登録票!$C$12:$C$31,0)),"ERROR!!")))</f>
        <v/>
      </c>
      <c r="AE241" s="254"/>
      <c r="AF241" s="254"/>
      <c r="AG241" s="255"/>
      <c r="AH241" s="256" t="str">
        <f>IF(R241="","",IFERROR(INDEX(参加者名簿!$F$12:$F$111,MATCH(R241,参加者名簿!$C$12:$C$111,0))&amp;"　"&amp;INDEX(参加者名簿!$H$12:$H$111,MATCH(R241,参加者名簿!$C$12:$C$111,0)),IFERROR(INDEX(他団体選手登録票!$F$12:$F$31,MATCH(R241,他団体選手登録票!$C$12:$C$31,0))&amp;"　"&amp;INDEX(他団体選手登録票!$H$12:$H$31,MATCH(R241,他団体選手登録票!$C$12:$C$31,0)),"ERROR!!")))</f>
        <v/>
      </c>
      <c r="AI241" s="254"/>
      <c r="AJ241" s="254"/>
      <c r="AK241" s="255"/>
      <c r="AL241" s="93">
        <v>1</v>
      </c>
      <c r="AM241" s="253" t="str">
        <f>IFERROR(IF(COUNTIF(参加者名簿!$C$12:$C$111,F241),参加申込書本紙!$G$15,INDEX(他団体選手登録票!$J$12:$J$31,MATCH(F241,他団体選手登録票!$C$12:$C$31,0))),"")</f>
        <v/>
      </c>
      <c r="AN241" s="254"/>
      <c r="AO241" s="255"/>
      <c r="AP241" s="93">
        <v>2</v>
      </c>
      <c r="AQ241" s="253" t="str">
        <f>IFERROR(IF(COUNTIF(参加者名簿!$C$12:$C$111,J241),参加申込書本紙!$G$15,INDEX(他団体選手登録票!$J$12:$J$31,MATCH(J241,他団体選手登録票!$C$12:$C$31,0))),"")</f>
        <v/>
      </c>
      <c r="AR241" s="254"/>
      <c r="AS241" s="255"/>
      <c r="AT241" s="93">
        <v>3</v>
      </c>
      <c r="AU241" s="253" t="str">
        <f>IFERROR(IF(COUNTIF(参加者名簿!$C$12:$C$111,N241),参加申込書本紙!$G$15,INDEX(他団体選手登録票!$J$12:$J$31,MATCH(N241,他団体選手登録票!$C$12:$C$31,0))),"")</f>
        <v/>
      </c>
      <c r="AV241" s="254"/>
      <c r="AW241" s="255"/>
      <c r="AX241" s="93">
        <v>4</v>
      </c>
      <c r="AY241" s="253" t="str">
        <f>IFERROR(IF(COUNTIF(参加者名簿!$C$12:$C$111,R241),参加申込書本紙!$G$15,INDEX(他団体選手登録票!$J$12:$J$31,MATCH(R241,他団体選手登録票!$C$12:$C$31,0))),"")</f>
        <v/>
      </c>
      <c r="AZ241" s="254"/>
      <c r="BA241" s="255"/>
      <c r="BB241" s="7"/>
      <c r="BC241" s="94" t="str">
        <f>IF(BB241="免除",0,IF(BB241="相手方",0,IF(BB241="当方",COUNT(F241:U241),IF(BB241="個々",COUNTIF(AL241:BA241,参加申込書本紙!$G$15),""))))</f>
        <v/>
      </c>
      <c r="BD241" s="95"/>
      <c r="BE241" s="96"/>
      <c r="BF241" s="97"/>
      <c r="BG241" s="8"/>
    </row>
    <row r="242" spans="1:59" ht="21.65" customHeight="1" thickBot="1">
      <c r="A242" s="1"/>
      <c r="B242" s="89">
        <v>222</v>
      </c>
      <c r="C242" s="140"/>
      <c r="D242" s="6"/>
      <c r="E242" s="130"/>
      <c r="F242" s="297"/>
      <c r="G242" s="298"/>
      <c r="H242" s="298"/>
      <c r="I242" s="299"/>
      <c r="J242" s="260"/>
      <c r="K242" s="258"/>
      <c r="L242" s="258"/>
      <c r="M242" s="259"/>
      <c r="N242" s="260"/>
      <c r="O242" s="258"/>
      <c r="P242" s="258"/>
      <c r="Q242" s="259"/>
      <c r="R242" s="260"/>
      <c r="S242" s="258"/>
      <c r="T242" s="258"/>
      <c r="U242" s="261"/>
      <c r="V242" s="256" t="str">
        <f>IF(F242="","",IFERROR(INDEX(参加者名簿!$F$12:$F$111,MATCH(F242,参加者名簿!$C$12:$C$111,0))&amp;"　"&amp;INDEX(参加者名簿!$H$12:$H$111,MATCH(F242,参加者名簿!$C$12:$C$111,0)),IFERROR(INDEX(他団体選手登録票!$F$12:$F$31,MATCH(F242,他団体選手登録票!$C$12:$C$31,0))&amp;"　"&amp;INDEX(他団体選手登録票!$H$12:$H$31,MATCH(F242,他団体選手登録票!$C$12:$C$31,0)),"ERROR!!")))</f>
        <v/>
      </c>
      <c r="W242" s="254"/>
      <c r="X242" s="254"/>
      <c r="Y242" s="255"/>
      <c r="Z242" s="256" t="str">
        <f>IF(J242="","",IFERROR(INDEX(参加者名簿!$F$12:$F$111,MATCH(J242,参加者名簿!$C$12:$C$111,0))&amp;"　"&amp;INDEX(参加者名簿!$H$12:$H$111,MATCH(J242,参加者名簿!$C$12:$C$111,0)),IFERROR(INDEX(他団体選手登録票!$F$12:$F$31,MATCH(J242,他団体選手登録票!$C$12:$C$31,0))&amp;"　"&amp;INDEX(他団体選手登録票!$H$12:$H$31,MATCH(J242,他団体選手登録票!$C$12:$C$31,0)),"ERROR!!")))</f>
        <v/>
      </c>
      <c r="AA242" s="254"/>
      <c r="AB242" s="254"/>
      <c r="AC242" s="255"/>
      <c r="AD242" s="256" t="str">
        <f>IF(N242="","",IFERROR(INDEX(参加者名簿!$F$12:$F$111,MATCH(N242,参加者名簿!$C$12:$C$111,0))&amp;"　"&amp;INDEX(参加者名簿!$H$12:$H$111,MATCH(N242,参加者名簿!$C$12:$C$111,0)),IFERROR(INDEX(他団体選手登録票!$F$12:$F$31,MATCH(N242,他団体選手登録票!$C$12:$C$31,0))&amp;"　"&amp;INDEX(他団体選手登録票!$H$12:$H$31,MATCH(N242,他団体選手登録票!$C$12:$C$31,0)),"ERROR!!")))</f>
        <v/>
      </c>
      <c r="AE242" s="254"/>
      <c r="AF242" s="254"/>
      <c r="AG242" s="255"/>
      <c r="AH242" s="256" t="str">
        <f>IF(R242="","",IFERROR(INDEX(参加者名簿!$F$12:$F$111,MATCH(R242,参加者名簿!$C$12:$C$111,0))&amp;"　"&amp;INDEX(参加者名簿!$H$12:$H$111,MATCH(R242,参加者名簿!$C$12:$C$111,0)),IFERROR(INDEX(他団体選手登録票!$F$12:$F$31,MATCH(R242,他団体選手登録票!$C$12:$C$31,0))&amp;"　"&amp;INDEX(他団体選手登録票!$H$12:$H$31,MATCH(R242,他団体選手登録票!$C$12:$C$31,0)),"ERROR!!")))</f>
        <v/>
      </c>
      <c r="AI242" s="254"/>
      <c r="AJ242" s="254"/>
      <c r="AK242" s="255"/>
      <c r="AL242" s="93">
        <v>1</v>
      </c>
      <c r="AM242" s="253" t="str">
        <f>IFERROR(IF(COUNTIF(参加者名簿!$C$12:$C$111,F242),参加申込書本紙!$G$15,INDEX(他団体選手登録票!$J$12:$J$31,MATCH(F242,他団体選手登録票!$C$12:$C$31,0))),"")</f>
        <v/>
      </c>
      <c r="AN242" s="254"/>
      <c r="AO242" s="255"/>
      <c r="AP242" s="93">
        <v>2</v>
      </c>
      <c r="AQ242" s="253" t="str">
        <f>IFERROR(IF(COUNTIF(参加者名簿!$C$12:$C$111,J242),参加申込書本紙!$G$15,INDEX(他団体選手登録票!$J$12:$J$31,MATCH(J242,他団体選手登録票!$C$12:$C$31,0))),"")</f>
        <v/>
      </c>
      <c r="AR242" s="254"/>
      <c r="AS242" s="255"/>
      <c r="AT242" s="93">
        <v>3</v>
      </c>
      <c r="AU242" s="253" t="str">
        <f>IFERROR(IF(COUNTIF(参加者名簿!$C$12:$C$111,N242),参加申込書本紙!$G$15,INDEX(他団体選手登録票!$J$12:$J$31,MATCH(N242,他団体選手登録票!$C$12:$C$31,0))),"")</f>
        <v/>
      </c>
      <c r="AV242" s="254"/>
      <c r="AW242" s="255"/>
      <c r="AX242" s="93">
        <v>4</v>
      </c>
      <c r="AY242" s="253" t="str">
        <f>IFERROR(IF(COUNTIF(参加者名簿!$C$12:$C$111,R242),参加申込書本紙!$G$15,INDEX(他団体選手登録票!$J$12:$J$31,MATCH(R242,他団体選手登録票!$C$12:$C$31,0))),"")</f>
        <v/>
      </c>
      <c r="AZ242" s="254"/>
      <c r="BA242" s="255"/>
      <c r="BB242" s="7"/>
      <c r="BC242" s="94" t="str">
        <f>IF(BB242="免除",0,IF(BB242="相手方",0,IF(BB242="当方",COUNT(F242:U242),IF(BB242="個々",COUNTIF(AL242:BA242,参加申込書本紙!$G$15),""))))</f>
        <v/>
      </c>
      <c r="BD242" s="95"/>
      <c r="BE242" s="96"/>
      <c r="BF242" s="97"/>
      <c r="BG242" s="8"/>
    </row>
    <row r="243" spans="1:59" ht="21.65" customHeight="1" thickBot="1">
      <c r="A243" s="1"/>
      <c r="B243" s="89">
        <v>223</v>
      </c>
      <c r="C243" s="140"/>
      <c r="D243" s="6"/>
      <c r="E243" s="130"/>
      <c r="F243" s="297"/>
      <c r="G243" s="298"/>
      <c r="H243" s="298"/>
      <c r="I243" s="299"/>
      <c r="J243" s="260"/>
      <c r="K243" s="258"/>
      <c r="L243" s="258"/>
      <c r="M243" s="259"/>
      <c r="N243" s="260"/>
      <c r="O243" s="258"/>
      <c r="P243" s="258"/>
      <c r="Q243" s="259"/>
      <c r="R243" s="260"/>
      <c r="S243" s="258"/>
      <c r="T243" s="258"/>
      <c r="U243" s="261"/>
      <c r="V243" s="256" t="str">
        <f>IF(F243="","",IFERROR(INDEX(参加者名簿!$F$12:$F$111,MATCH(F243,参加者名簿!$C$12:$C$111,0))&amp;"　"&amp;INDEX(参加者名簿!$H$12:$H$111,MATCH(F243,参加者名簿!$C$12:$C$111,0)),IFERROR(INDEX(他団体選手登録票!$F$12:$F$31,MATCH(F243,他団体選手登録票!$C$12:$C$31,0))&amp;"　"&amp;INDEX(他団体選手登録票!$H$12:$H$31,MATCH(F243,他団体選手登録票!$C$12:$C$31,0)),"ERROR!!")))</f>
        <v/>
      </c>
      <c r="W243" s="254"/>
      <c r="X243" s="254"/>
      <c r="Y243" s="255"/>
      <c r="Z243" s="256" t="str">
        <f>IF(J243="","",IFERROR(INDEX(参加者名簿!$F$12:$F$111,MATCH(J243,参加者名簿!$C$12:$C$111,0))&amp;"　"&amp;INDEX(参加者名簿!$H$12:$H$111,MATCH(J243,参加者名簿!$C$12:$C$111,0)),IFERROR(INDEX(他団体選手登録票!$F$12:$F$31,MATCH(J243,他団体選手登録票!$C$12:$C$31,0))&amp;"　"&amp;INDEX(他団体選手登録票!$H$12:$H$31,MATCH(J243,他団体選手登録票!$C$12:$C$31,0)),"ERROR!!")))</f>
        <v/>
      </c>
      <c r="AA243" s="254"/>
      <c r="AB243" s="254"/>
      <c r="AC243" s="255"/>
      <c r="AD243" s="256" t="str">
        <f>IF(N243="","",IFERROR(INDEX(参加者名簿!$F$12:$F$111,MATCH(N243,参加者名簿!$C$12:$C$111,0))&amp;"　"&amp;INDEX(参加者名簿!$H$12:$H$111,MATCH(N243,参加者名簿!$C$12:$C$111,0)),IFERROR(INDEX(他団体選手登録票!$F$12:$F$31,MATCH(N243,他団体選手登録票!$C$12:$C$31,0))&amp;"　"&amp;INDEX(他団体選手登録票!$H$12:$H$31,MATCH(N243,他団体選手登録票!$C$12:$C$31,0)),"ERROR!!")))</f>
        <v/>
      </c>
      <c r="AE243" s="254"/>
      <c r="AF243" s="254"/>
      <c r="AG243" s="255"/>
      <c r="AH243" s="256" t="str">
        <f>IF(R243="","",IFERROR(INDEX(参加者名簿!$F$12:$F$111,MATCH(R243,参加者名簿!$C$12:$C$111,0))&amp;"　"&amp;INDEX(参加者名簿!$H$12:$H$111,MATCH(R243,参加者名簿!$C$12:$C$111,0)),IFERROR(INDEX(他団体選手登録票!$F$12:$F$31,MATCH(R243,他団体選手登録票!$C$12:$C$31,0))&amp;"　"&amp;INDEX(他団体選手登録票!$H$12:$H$31,MATCH(R243,他団体選手登録票!$C$12:$C$31,0)),"ERROR!!")))</f>
        <v/>
      </c>
      <c r="AI243" s="254"/>
      <c r="AJ243" s="254"/>
      <c r="AK243" s="255"/>
      <c r="AL243" s="93">
        <v>1</v>
      </c>
      <c r="AM243" s="253" t="str">
        <f>IFERROR(IF(COUNTIF(参加者名簿!$C$12:$C$111,F243),参加申込書本紙!$G$15,INDEX(他団体選手登録票!$J$12:$J$31,MATCH(F243,他団体選手登録票!$C$12:$C$31,0))),"")</f>
        <v/>
      </c>
      <c r="AN243" s="254"/>
      <c r="AO243" s="255"/>
      <c r="AP243" s="93">
        <v>2</v>
      </c>
      <c r="AQ243" s="253" t="str">
        <f>IFERROR(IF(COUNTIF(参加者名簿!$C$12:$C$111,J243),参加申込書本紙!$G$15,INDEX(他団体選手登録票!$J$12:$J$31,MATCH(J243,他団体選手登録票!$C$12:$C$31,0))),"")</f>
        <v/>
      </c>
      <c r="AR243" s="254"/>
      <c r="AS243" s="255"/>
      <c r="AT243" s="93">
        <v>3</v>
      </c>
      <c r="AU243" s="253" t="str">
        <f>IFERROR(IF(COUNTIF(参加者名簿!$C$12:$C$111,N243),参加申込書本紙!$G$15,INDEX(他団体選手登録票!$J$12:$J$31,MATCH(N243,他団体選手登録票!$C$12:$C$31,0))),"")</f>
        <v/>
      </c>
      <c r="AV243" s="254"/>
      <c r="AW243" s="255"/>
      <c r="AX243" s="93">
        <v>4</v>
      </c>
      <c r="AY243" s="253" t="str">
        <f>IFERROR(IF(COUNTIF(参加者名簿!$C$12:$C$111,R243),参加申込書本紙!$G$15,INDEX(他団体選手登録票!$J$12:$J$31,MATCH(R243,他団体選手登録票!$C$12:$C$31,0))),"")</f>
        <v/>
      </c>
      <c r="AZ243" s="254"/>
      <c r="BA243" s="255"/>
      <c r="BB243" s="7"/>
      <c r="BC243" s="94" t="str">
        <f>IF(BB243="免除",0,IF(BB243="相手方",0,IF(BB243="当方",COUNT(F243:U243),IF(BB243="個々",COUNTIF(AL243:BA243,参加申込書本紙!$G$15),""))))</f>
        <v/>
      </c>
      <c r="BD243" s="95"/>
      <c r="BE243" s="96"/>
      <c r="BF243" s="97"/>
      <c r="BG243" s="8"/>
    </row>
    <row r="244" spans="1:59" ht="21.65" customHeight="1" thickBot="1">
      <c r="A244" s="1"/>
      <c r="B244" s="89">
        <v>224</v>
      </c>
      <c r="C244" s="140"/>
      <c r="D244" s="6"/>
      <c r="E244" s="130"/>
      <c r="F244" s="297"/>
      <c r="G244" s="298"/>
      <c r="H244" s="298"/>
      <c r="I244" s="299"/>
      <c r="J244" s="260"/>
      <c r="K244" s="258"/>
      <c r="L244" s="258"/>
      <c r="M244" s="259"/>
      <c r="N244" s="260"/>
      <c r="O244" s="258"/>
      <c r="P244" s="258"/>
      <c r="Q244" s="259"/>
      <c r="R244" s="260"/>
      <c r="S244" s="258"/>
      <c r="T244" s="258"/>
      <c r="U244" s="261"/>
      <c r="V244" s="256" t="str">
        <f>IF(F244="","",IFERROR(INDEX(参加者名簿!$F$12:$F$111,MATCH(F244,参加者名簿!$C$12:$C$111,0))&amp;"　"&amp;INDEX(参加者名簿!$H$12:$H$111,MATCH(F244,参加者名簿!$C$12:$C$111,0)),IFERROR(INDEX(他団体選手登録票!$F$12:$F$31,MATCH(F244,他団体選手登録票!$C$12:$C$31,0))&amp;"　"&amp;INDEX(他団体選手登録票!$H$12:$H$31,MATCH(F244,他団体選手登録票!$C$12:$C$31,0)),"ERROR!!")))</f>
        <v/>
      </c>
      <c r="W244" s="254"/>
      <c r="X244" s="254"/>
      <c r="Y244" s="255"/>
      <c r="Z244" s="256" t="str">
        <f>IF(J244="","",IFERROR(INDEX(参加者名簿!$F$12:$F$111,MATCH(J244,参加者名簿!$C$12:$C$111,0))&amp;"　"&amp;INDEX(参加者名簿!$H$12:$H$111,MATCH(J244,参加者名簿!$C$12:$C$111,0)),IFERROR(INDEX(他団体選手登録票!$F$12:$F$31,MATCH(J244,他団体選手登録票!$C$12:$C$31,0))&amp;"　"&amp;INDEX(他団体選手登録票!$H$12:$H$31,MATCH(J244,他団体選手登録票!$C$12:$C$31,0)),"ERROR!!")))</f>
        <v/>
      </c>
      <c r="AA244" s="254"/>
      <c r="AB244" s="254"/>
      <c r="AC244" s="255"/>
      <c r="AD244" s="256" t="str">
        <f>IF(N244="","",IFERROR(INDEX(参加者名簿!$F$12:$F$111,MATCH(N244,参加者名簿!$C$12:$C$111,0))&amp;"　"&amp;INDEX(参加者名簿!$H$12:$H$111,MATCH(N244,参加者名簿!$C$12:$C$111,0)),IFERROR(INDEX(他団体選手登録票!$F$12:$F$31,MATCH(N244,他団体選手登録票!$C$12:$C$31,0))&amp;"　"&amp;INDEX(他団体選手登録票!$H$12:$H$31,MATCH(N244,他団体選手登録票!$C$12:$C$31,0)),"ERROR!!")))</f>
        <v/>
      </c>
      <c r="AE244" s="254"/>
      <c r="AF244" s="254"/>
      <c r="AG244" s="255"/>
      <c r="AH244" s="256" t="str">
        <f>IF(R244="","",IFERROR(INDEX(参加者名簿!$F$12:$F$111,MATCH(R244,参加者名簿!$C$12:$C$111,0))&amp;"　"&amp;INDEX(参加者名簿!$H$12:$H$111,MATCH(R244,参加者名簿!$C$12:$C$111,0)),IFERROR(INDEX(他団体選手登録票!$F$12:$F$31,MATCH(R244,他団体選手登録票!$C$12:$C$31,0))&amp;"　"&amp;INDEX(他団体選手登録票!$H$12:$H$31,MATCH(R244,他団体選手登録票!$C$12:$C$31,0)),"ERROR!!")))</f>
        <v/>
      </c>
      <c r="AI244" s="254"/>
      <c r="AJ244" s="254"/>
      <c r="AK244" s="255"/>
      <c r="AL244" s="93">
        <v>1</v>
      </c>
      <c r="AM244" s="253" t="str">
        <f>IFERROR(IF(COUNTIF(参加者名簿!$C$12:$C$111,F244),参加申込書本紙!$G$15,INDEX(他団体選手登録票!$J$12:$J$31,MATCH(F244,他団体選手登録票!$C$12:$C$31,0))),"")</f>
        <v/>
      </c>
      <c r="AN244" s="254"/>
      <c r="AO244" s="255"/>
      <c r="AP244" s="93">
        <v>2</v>
      </c>
      <c r="AQ244" s="253" t="str">
        <f>IFERROR(IF(COUNTIF(参加者名簿!$C$12:$C$111,J244),参加申込書本紙!$G$15,INDEX(他団体選手登録票!$J$12:$J$31,MATCH(J244,他団体選手登録票!$C$12:$C$31,0))),"")</f>
        <v/>
      </c>
      <c r="AR244" s="254"/>
      <c r="AS244" s="255"/>
      <c r="AT244" s="93">
        <v>3</v>
      </c>
      <c r="AU244" s="253" t="str">
        <f>IFERROR(IF(COUNTIF(参加者名簿!$C$12:$C$111,N244),参加申込書本紙!$G$15,INDEX(他団体選手登録票!$J$12:$J$31,MATCH(N244,他団体選手登録票!$C$12:$C$31,0))),"")</f>
        <v/>
      </c>
      <c r="AV244" s="254"/>
      <c r="AW244" s="255"/>
      <c r="AX244" s="93">
        <v>4</v>
      </c>
      <c r="AY244" s="253" t="str">
        <f>IFERROR(IF(COUNTIF(参加者名簿!$C$12:$C$111,R244),参加申込書本紙!$G$15,INDEX(他団体選手登録票!$J$12:$J$31,MATCH(R244,他団体選手登録票!$C$12:$C$31,0))),"")</f>
        <v/>
      </c>
      <c r="AZ244" s="254"/>
      <c r="BA244" s="255"/>
      <c r="BB244" s="7"/>
      <c r="BC244" s="94" t="str">
        <f>IF(BB244="免除",0,IF(BB244="相手方",0,IF(BB244="当方",COUNT(F244:U244),IF(BB244="個々",COUNTIF(AL244:BA244,参加申込書本紙!$G$15),""))))</f>
        <v/>
      </c>
      <c r="BD244" s="95"/>
      <c r="BE244" s="96"/>
      <c r="BF244" s="97"/>
      <c r="BG244" s="8"/>
    </row>
    <row r="245" spans="1:59" ht="21.65" customHeight="1" thickBot="1">
      <c r="A245" s="1"/>
      <c r="B245" s="89">
        <v>225</v>
      </c>
      <c r="C245" s="140"/>
      <c r="D245" s="6"/>
      <c r="E245" s="130"/>
      <c r="F245" s="297"/>
      <c r="G245" s="298"/>
      <c r="H245" s="298"/>
      <c r="I245" s="299"/>
      <c r="J245" s="260"/>
      <c r="K245" s="258"/>
      <c r="L245" s="258"/>
      <c r="M245" s="259"/>
      <c r="N245" s="260"/>
      <c r="O245" s="258"/>
      <c r="P245" s="258"/>
      <c r="Q245" s="259"/>
      <c r="R245" s="260"/>
      <c r="S245" s="258"/>
      <c r="T245" s="258"/>
      <c r="U245" s="261"/>
      <c r="V245" s="256" t="str">
        <f>IF(F245="","",IFERROR(INDEX(参加者名簿!$F$12:$F$111,MATCH(F245,参加者名簿!$C$12:$C$111,0))&amp;"　"&amp;INDEX(参加者名簿!$H$12:$H$111,MATCH(F245,参加者名簿!$C$12:$C$111,0)),IFERROR(INDEX(他団体選手登録票!$F$12:$F$31,MATCH(F245,他団体選手登録票!$C$12:$C$31,0))&amp;"　"&amp;INDEX(他団体選手登録票!$H$12:$H$31,MATCH(F245,他団体選手登録票!$C$12:$C$31,0)),"ERROR!!")))</f>
        <v/>
      </c>
      <c r="W245" s="254"/>
      <c r="X245" s="254"/>
      <c r="Y245" s="255"/>
      <c r="Z245" s="256" t="str">
        <f>IF(J245="","",IFERROR(INDEX(参加者名簿!$F$12:$F$111,MATCH(J245,参加者名簿!$C$12:$C$111,0))&amp;"　"&amp;INDEX(参加者名簿!$H$12:$H$111,MATCH(J245,参加者名簿!$C$12:$C$111,0)),IFERROR(INDEX(他団体選手登録票!$F$12:$F$31,MATCH(J245,他団体選手登録票!$C$12:$C$31,0))&amp;"　"&amp;INDEX(他団体選手登録票!$H$12:$H$31,MATCH(J245,他団体選手登録票!$C$12:$C$31,0)),"ERROR!!")))</f>
        <v/>
      </c>
      <c r="AA245" s="254"/>
      <c r="AB245" s="254"/>
      <c r="AC245" s="255"/>
      <c r="AD245" s="256" t="str">
        <f>IF(N245="","",IFERROR(INDEX(参加者名簿!$F$12:$F$111,MATCH(N245,参加者名簿!$C$12:$C$111,0))&amp;"　"&amp;INDEX(参加者名簿!$H$12:$H$111,MATCH(N245,参加者名簿!$C$12:$C$111,0)),IFERROR(INDEX(他団体選手登録票!$F$12:$F$31,MATCH(N245,他団体選手登録票!$C$12:$C$31,0))&amp;"　"&amp;INDEX(他団体選手登録票!$H$12:$H$31,MATCH(N245,他団体選手登録票!$C$12:$C$31,0)),"ERROR!!")))</f>
        <v/>
      </c>
      <c r="AE245" s="254"/>
      <c r="AF245" s="254"/>
      <c r="AG245" s="255"/>
      <c r="AH245" s="256" t="str">
        <f>IF(R245="","",IFERROR(INDEX(参加者名簿!$F$12:$F$111,MATCH(R245,参加者名簿!$C$12:$C$111,0))&amp;"　"&amp;INDEX(参加者名簿!$H$12:$H$111,MATCH(R245,参加者名簿!$C$12:$C$111,0)),IFERROR(INDEX(他団体選手登録票!$F$12:$F$31,MATCH(R245,他団体選手登録票!$C$12:$C$31,0))&amp;"　"&amp;INDEX(他団体選手登録票!$H$12:$H$31,MATCH(R245,他団体選手登録票!$C$12:$C$31,0)),"ERROR!!")))</f>
        <v/>
      </c>
      <c r="AI245" s="254"/>
      <c r="AJ245" s="254"/>
      <c r="AK245" s="255"/>
      <c r="AL245" s="93">
        <v>1</v>
      </c>
      <c r="AM245" s="253" t="str">
        <f>IFERROR(IF(COUNTIF(参加者名簿!$C$12:$C$111,F245),参加申込書本紙!$G$15,INDEX(他団体選手登録票!$J$12:$J$31,MATCH(F245,他団体選手登録票!$C$12:$C$31,0))),"")</f>
        <v/>
      </c>
      <c r="AN245" s="254"/>
      <c r="AO245" s="255"/>
      <c r="AP245" s="93">
        <v>2</v>
      </c>
      <c r="AQ245" s="253" t="str">
        <f>IFERROR(IF(COUNTIF(参加者名簿!$C$12:$C$111,J245),参加申込書本紙!$G$15,INDEX(他団体選手登録票!$J$12:$J$31,MATCH(J245,他団体選手登録票!$C$12:$C$31,0))),"")</f>
        <v/>
      </c>
      <c r="AR245" s="254"/>
      <c r="AS245" s="255"/>
      <c r="AT245" s="93">
        <v>3</v>
      </c>
      <c r="AU245" s="253" t="str">
        <f>IFERROR(IF(COUNTIF(参加者名簿!$C$12:$C$111,N245),参加申込書本紙!$G$15,INDEX(他団体選手登録票!$J$12:$J$31,MATCH(N245,他団体選手登録票!$C$12:$C$31,0))),"")</f>
        <v/>
      </c>
      <c r="AV245" s="254"/>
      <c r="AW245" s="255"/>
      <c r="AX245" s="93">
        <v>4</v>
      </c>
      <c r="AY245" s="253" t="str">
        <f>IFERROR(IF(COUNTIF(参加者名簿!$C$12:$C$111,R245),参加申込書本紙!$G$15,INDEX(他団体選手登録票!$J$12:$J$31,MATCH(R245,他団体選手登録票!$C$12:$C$31,0))),"")</f>
        <v/>
      </c>
      <c r="AZ245" s="254"/>
      <c r="BA245" s="255"/>
      <c r="BB245" s="7"/>
      <c r="BC245" s="94" t="str">
        <f>IF(BB245="免除",0,IF(BB245="相手方",0,IF(BB245="当方",COUNT(F245:U245),IF(BB245="個々",COUNTIF(AL245:BA245,参加申込書本紙!$G$15),""))))</f>
        <v/>
      </c>
      <c r="BD245" s="95"/>
      <c r="BE245" s="96"/>
      <c r="BF245" s="97"/>
      <c r="BG245" s="8"/>
    </row>
    <row r="246" spans="1:59" ht="21.65" customHeight="1" thickBot="1">
      <c r="A246" s="1"/>
      <c r="B246" s="89">
        <v>226</v>
      </c>
      <c r="C246" s="140"/>
      <c r="D246" s="6"/>
      <c r="E246" s="130"/>
      <c r="F246" s="297"/>
      <c r="G246" s="298"/>
      <c r="H246" s="298"/>
      <c r="I246" s="299"/>
      <c r="J246" s="260"/>
      <c r="K246" s="258"/>
      <c r="L246" s="258"/>
      <c r="M246" s="259"/>
      <c r="N246" s="260"/>
      <c r="O246" s="258"/>
      <c r="P246" s="258"/>
      <c r="Q246" s="259"/>
      <c r="R246" s="260"/>
      <c r="S246" s="258"/>
      <c r="T246" s="258"/>
      <c r="U246" s="261"/>
      <c r="V246" s="256" t="str">
        <f>IF(F246="","",IFERROR(INDEX(参加者名簿!$F$12:$F$111,MATCH(F246,参加者名簿!$C$12:$C$111,0))&amp;"　"&amp;INDEX(参加者名簿!$H$12:$H$111,MATCH(F246,参加者名簿!$C$12:$C$111,0)),IFERROR(INDEX(他団体選手登録票!$F$12:$F$31,MATCH(F246,他団体選手登録票!$C$12:$C$31,0))&amp;"　"&amp;INDEX(他団体選手登録票!$H$12:$H$31,MATCH(F246,他団体選手登録票!$C$12:$C$31,0)),"ERROR!!")))</f>
        <v/>
      </c>
      <c r="W246" s="254"/>
      <c r="X246" s="254"/>
      <c r="Y246" s="255"/>
      <c r="Z246" s="256" t="str">
        <f>IF(J246="","",IFERROR(INDEX(参加者名簿!$F$12:$F$111,MATCH(J246,参加者名簿!$C$12:$C$111,0))&amp;"　"&amp;INDEX(参加者名簿!$H$12:$H$111,MATCH(J246,参加者名簿!$C$12:$C$111,0)),IFERROR(INDEX(他団体選手登録票!$F$12:$F$31,MATCH(J246,他団体選手登録票!$C$12:$C$31,0))&amp;"　"&amp;INDEX(他団体選手登録票!$H$12:$H$31,MATCH(J246,他団体選手登録票!$C$12:$C$31,0)),"ERROR!!")))</f>
        <v/>
      </c>
      <c r="AA246" s="254"/>
      <c r="AB246" s="254"/>
      <c r="AC246" s="255"/>
      <c r="AD246" s="256" t="str">
        <f>IF(N246="","",IFERROR(INDEX(参加者名簿!$F$12:$F$111,MATCH(N246,参加者名簿!$C$12:$C$111,0))&amp;"　"&amp;INDEX(参加者名簿!$H$12:$H$111,MATCH(N246,参加者名簿!$C$12:$C$111,0)),IFERROR(INDEX(他団体選手登録票!$F$12:$F$31,MATCH(N246,他団体選手登録票!$C$12:$C$31,0))&amp;"　"&amp;INDEX(他団体選手登録票!$H$12:$H$31,MATCH(N246,他団体選手登録票!$C$12:$C$31,0)),"ERROR!!")))</f>
        <v/>
      </c>
      <c r="AE246" s="254"/>
      <c r="AF246" s="254"/>
      <c r="AG246" s="255"/>
      <c r="AH246" s="256" t="str">
        <f>IF(R246="","",IFERROR(INDEX(参加者名簿!$F$12:$F$111,MATCH(R246,参加者名簿!$C$12:$C$111,0))&amp;"　"&amp;INDEX(参加者名簿!$H$12:$H$111,MATCH(R246,参加者名簿!$C$12:$C$111,0)),IFERROR(INDEX(他団体選手登録票!$F$12:$F$31,MATCH(R246,他団体選手登録票!$C$12:$C$31,0))&amp;"　"&amp;INDEX(他団体選手登録票!$H$12:$H$31,MATCH(R246,他団体選手登録票!$C$12:$C$31,0)),"ERROR!!")))</f>
        <v/>
      </c>
      <c r="AI246" s="254"/>
      <c r="AJ246" s="254"/>
      <c r="AK246" s="255"/>
      <c r="AL246" s="93">
        <v>1</v>
      </c>
      <c r="AM246" s="253" t="str">
        <f>IFERROR(IF(COUNTIF(参加者名簿!$C$12:$C$111,F246),参加申込書本紙!$G$15,INDEX(他団体選手登録票!$J$12:$J$31,MATCH(F246,他団体選手登録票!$C$12:$C$31,0))),"")</f>
        <v/>
      </c>
      <c r="AN246" s="254"/>
      <c r="AO246" s="255"/>
      <c r="AP246" s="93">
        <v>2</v>
      </c>
      <c r="AQ246" s="253" t="str">
        <f>IFERROR(IF(COUNTIF(参加者名簿!$C$12:$C$111,J246),参加申込書本紙!$G$15,INDEX(他団体選手登録票!$J$12:$J$31,MATCH(J246,他団体選手登録票!$C$12:$C$31,0))),"")</f>
        <v/>
      </c>
      <c r="AR246" s="254"/>
      <c r="AS246" s="255"/>
      <c r="AT246" s="93">
        <v>3</v>
      </c>
      <c r="AU246" s="253" t="str">
        <f>IFERROR(IF(COUNTIF(参加者名簿!$C$12:$C$111,N246),参加申込書本紙!$G$15,INDEX(他団体選手登録票!$J$12:$J$31,MATCH(N246,他団体選手登録票!$C$12:$C$31,0))),"")</f>
        <v/>
      </c>
      <c r="AV246" s="254"/>
      <c r="AW246" s="255"/>
      <c r="AX246" s="93">
        <v>4</v>
      </c>
      <c r="AY246" s="253" t="str">
        <f>IFERROR(IF(COUNTIF(参加者名簿!$C$12:$C$111,R246),参加申込書本紙!$G$15,INDEX(他団体選手登録票!$J$12:$J$31,MATCH(R246,他団体選手登録票!$C$12:$C$31,0))),"")</f>
        <v/>
      </c>
      <c r="AZ246" s="254"/>
      <c r="BA246" s="255"/>
      <c r="BB246" s="7"/>
      <c r="BC246" s="94" t="str">
        <f>IF(BB246="免除",0,IF(BB246="相手方",0,IF(BB246="当方",COUNT(F246:U246),IF(BB246="個々",COUNTIF(AL246:BA246,参加申込書本紙!$G$15),""))))</f>
        <v/>
      </c>
      <c r="BD246" s="95"/>
      <c r="BE246" s="96"/>
      <c r="BF246" s="97"/>
      <c r="BG246" s="8"/>
    </row>
    <row r="247" spans="1:59" ht="21.65" customHeight="1" thickBot="1">
      <c r="A247" s="1"/>
      <c r="B247" s="89">
        <v>227</v>
      </c>
      <c r="C247" s="140"/>
      <c r="D247" s="6"/>
      <c r="E247" s="130"/>
      <c r="F247" s="297"/>
      <c r="G247" s="298"/>
      <c r="H247" s="298"/>
      <c r="I247" s="299"/>
      <c r="J247" s="260"/>
      <c r="K247" s="258"/>
      <c r="L247" s="258"/>
      <c r="M247" s="259"/>
      <c r="N247" s="260"/>
      <c r="O247" s="258"/>
      <c r="P247" s="258"/>
      <c r="Q247" s="259"/>
      <c r="R247" s="260"/>
      <c r="S247" s="258"/>
      <c r="T247" s="258"/>
      <c r="U247" s="261"/>
      <c r="V247" s="256" t="str">
        <f>IF(F247="","",IFERROR(INDEX(参加者名簿!$F$12:$F$111,MATCH(F247,参加者名簿!$C$12:$C$111,0))&amp;"　"&amp;INDEX(参加者名簿!$H$12:$H$111,MATCH(F247,参加者名簿!$C$12:$C$111,0)),IFERROR(INDEX(他団体選手登録票!$F$12:$F$31,MATCH(F247,他団体選手登録票!$C$12:$C$31,0))&amp;"　"&amp;INDEX(他団体選手登録票!$H$12:$H$31,MATCH(F247,他団体選手登録票!$C$12:$C$31,0)),"ERROR!!")))</f>
        <v/>
      </c>
      <c r="W247" s="254"/>
      <c r="X247" s="254"/>
      <c r="Y247" s="255"/>
      <c r="Z247" s="256" t="str">
        <f>IF(J247="","",IFERROR(INDEX(参加者名簿!$F$12:$F$111,MATCH(J247,参加者名簿!$C$12:$C$111,0))&amp;"　"&amp;INDEX(参加者名簿!$H$12:$H$111,MATCH(J247,参加者名簿!$C$12:$C$111,0)),IFERROR(INDEX(他団体選手登録票!$F$12:$F$31,MATCH(J247,他団体選手登録票!$C$12:$C$31,0))&amp;"　"&amp;INDEX(他団体選手登録票!$H$12:$H$31,MATCH(J247,他団体選手登録票!$C$12:$C$31,0)),"ERROR!!")))</f>
        <v/>
      </c>
      <c r="AA247" s="254"/>
      <c r="AB247" s="254"/>
      <c r="AC247" s="255"/>
      <c r="AD247" s="256" t="str">
        <f>IF(N247="","",IFERROR(INDEX(参加者名簿!$F$12:$F$111,MATCH(N247,参加者名簿!$C$12:$C$111,0))&amp;"　"&amp;INDEX(参加者名簿!$H$12:$H$111,MATCH(N247,参加者名簿!$C$12:$C$111,0)),IFERROR(INDEX(他団体選手登録票!$F$12:$F$31,MATCH(N247,他団体選手登録票!$C$12:$C$31,0))&amp;"　"&amp;INDEX(他団体選手登録票!$H$12:$H$31,MATCH(N247,他団体選手登録票!$C$12:$C$31,0)),"ERROR!!")))</f>
        <v/>
      </c>
      <c r="AE247" s="254"/>
      <c r="AF247" s="254"/>
      <c r="AG247" s="255"/>
      <c r="AH247" s="256" t="str">
        <f>IF(R247="","",IFERROR(INDEX(参加者名簿!$F$12:$F$111,MATCH(R247,参加者名簿!$C$12:$C$111,0))&amp;"　"&amp;INDEX(参加者名簿!$H$12:$H$111,MATCH(R247,参加者名簿!$C$12:$C$111,0)),IFERROR(INDEX(他団体選手登録票!$F$12:$F$31,MATCH(R247,他団体選手登録票!$C$12:$C$31,0))&amp;"　"&amp;INDEX(他団体選手登録票!$H$12:$H$31,MATCH(R247,他団体選手登録票!$C$12:$C$31,0)),"ERROR!!")))</f>
        <v/>
      </c>
      <c r="AI247" s="254"/>
      <c r="AJ247" s="254"/>
      <c r="AK247" s="255"/>
      <c r="AL247" s="93">
        <v>1</v>
      </c>
      <c r="AM247" s="253" t="str">
        <f>IFERROR(IF(COUNTIF(参加者名簿!$C$12:$C$111,F247),参加申込書本紙!$G$15,INDEX(他団体選手登録票!$J$12:$J$31,MATCH(F247,他団体選手登録票!$C$12:$C$31,0))),"")</f>
        <v/>
      </c>
      <c r="AN247" s="254"/>
      <c r="AO247" s="255"/>
      <c r="AP247" s="93">
        <v>2</v>
      </c>
      <c r="AQ247" s="253" t="str">
        <f>IFERROR(IF(COUNTIF(参加者名簿!$C$12:$C$111,J247),参加申込書本紙!$G$15,INDEX(他団体選手登録票!$J$12:$J$31,MATCH(J247,他団体選手登録票!$C$12:$C$31,0))),"")</f>
        <v/>
      </c>
      <c r="AR247" s="254"/>
      <c r="AS247" s="255"/>
      <c r="AT247" s="93">
        <v>3</v>
      </c>
      <c r="AU247" s="253" t="str">
        <f>IFERROR(IF(COUNTIF(参加者名簿!$C$12:$C$111,N247),参加申込書本紙!$G$15,INDEX(他団体選手登録票!$J$12:$J$31,MATCH(N247,他団体選手登録票!$C$12:$C$31,0))),"")</f>
        <v/>
      </c>
      <c r="AV247" s="254"/>
      <c r="AW247" s="255"/>
      <c r="AX247" s="93">
        <v>4</v>
      </c>
      <c r="AY247" s="253" t="str">
        <f>IFERROR(IF(COUNTIF(参加者名簿!$C$12:$C$111,R247),参加申込書本紙!$G$15,INDEX(他団体選手登録票!$J$12:$J$31,MATCH(R247,他団体選手登録票!$C$12:$C$31,0))),"")</f>
        <v/>
      </c>
      <c r="AZ247" s="254"/>
      <c r="BA247" s="255"/>
      <c r="BB247" s="7"/>
      <c r="BC247" s="94" t="str">
        <f>IF(BB247="免除",0,IF(BB247="相手方",0,IF(BB247="当方",COUNT(F247:U247),IF(BB247="個々",COUNTIF(AL247:BA247,参加申込書本紙!$G$15),""))))</f>
        <v/>
      </c>
      <c r="BD247" s="95"/>
      <c r="BE247" s="96"/>
      <c r="BF247" s="97"/>
      <c r="BG247" s="8"/>
    </row>
    <row r="248" spans="1:59" ht="21.65" customHeight="1" thickBot="1">
      <c r="A248" s="1"/>
      <c r="B248" s="89">
        <v>228</v>
      </c>
      <c r="C248" s="140"/>
      <c r="D248" s="6"/>
      <c r="E248" s="130"/>
      <c r="F248" s="297"/>
      <c r="G248" s="298"/>
      <c r="H248" s="298"/>
      <c r="I248" s="299"/>
      <c r="J248" s="260"/>
      <c r="K248" s="258"/>
      <c r="L248" s="258"/>
      <c r="M248" s="259"/>
      <c r="N248" s="260"/>
      <c r="O248" s="258"/>
      <c r="P248" s="258"/>
      <c r="Q248" s="259"/>
      <c r="R248" s="260"/>
      <c r="S248" s="258"/>
      <c r="T248" s="258"/>
      <c r="U248" s="261"/>
      <c r="V248" s="256" t="str">
        <f>IF(F248="","",IFERROR(INDEX(参加者名簿!$F$12:$F$111,MATCH(F248,参加者名簿!$C$12:$C$111,0))&amp;"　"&amp;INDEX(参加者名簿!$H$12:$H$111,MATCH(F248,参加者名簿!$C$12:$C$111,0)),IFERROR(INDEX(他団体選手登録票!$F$12:$F$31,MATCH(F248,他団体選手登録票!$C$12:$C$31,0))&amp;"　"&amp;INDEX(他団体選手登録票!$H$12:$H$31,MATCH(F248,他団体選手登録票!$C$12:$C$31,0)),"ERROR!!")))</f>
        <v/>
      </c>
      <c r="W248" s="254"/>
      <c r="X248" s="254"/>
      <c r="Y248" s="255"/>
      <c r="Z248" s="256" t="str">
        <f>IF(J248="","",IFERROR(INDEX(参加者名簿!$F$12:$F$111,MATCH(J248,参加者名簿!$C$12:$C$111,0))&amp;"　"&amp;INDEX(参加者名簿!$H$12:$H$111,MATCH(J248,参加者名簿!$C$12:$C$111,0)),IFERROR(INDEX(他団体選手登録票!$F$12:$F$31,MATCH(J248,他団体選手登録票!$C$12:$C$31,0))&amp;"　"&amp;INDEX(他団体選手登録票!$H$12:$H$31,MATCH(J248,他団体選手登録票!$C$12:$C$31,0)),"ERROR!!")))</f>
        <v/>
      </c>
      <c r="AA248" s="254"/>
      <c r="AB248" s="254"/>
      <c r="AC248" s="255"/>
      <c r="AD248" s="256" t="str">
        <f>IF(N248="","",IFERROR(INDEX(参加者名簿!$F$12:$F$111,MATCH(N248,参加者名簿!$C$12:$C$111,0))&amp;"　"&amp;INDEX(参加者名簿!$H$12:$H$111,MATCH(N248,参加者名簿!$C$12:$C$111,0)),IFERROR(INDEX(他団体選手登録票!$F$12:$F$31,MATCH(N248,他団体選手登録票!$C$12:$C$31,0))&amp;"　"&amp;INDEX(他団体選手登録票!$H$12:$H$31,MATCH(N248,他団体選手登録票!$C$12:$C$31,0)),"ERROR!!")))</f>
        <v/>
      </c>
      <c r="AE248" s="254"/>
      <c r="AF248" s="254"/>
      <c r="AG248" s="255"/>
      <c r="AH248" s="256" t="str">
        <f>IF(R248="","",IFERROR(INDEX(参加者名簿!$F$12:$F$111,MATCH(R248,参加者名簿!$C$12:$C$111,0))&amp;"　"&amp;INDEX(参加者名簿!$H$12:$H$111,MATCH(R248,参加者名簿!$C$12:$C$111,0)),IFERROR(INDEX(他団体選手登録票!$F$12:$F$31,MATCH(R248,他団体選手登録票!$C$12:$C$31,0))&amp;"　"&amp;INDEX(他団体選手登録票!$H$12:$H$31,MATCH(R248,他団体選手登録票!$C$12:$C$31,0)),"ERROR!!")))</f>
        <v/>
      </c>
      <c r="AI248" s="254"/>
      <c r="AJ248" s="254"/>
      <c r="AK248" s="255"/>
      <c r="AL248" s="93">
        <v>1</v>
      </c>
      <c r="AM248" s="253" t="str">
        <f>IFERROR(IF(COUNTIF(参加者名簿!$C$12:$C$111,F248),参加申込書本紙!$G$15,INDEX(他団体選手登録票!$J$12:$J$31,MATCH(F248,他団体選手登録票!$C$12:$C$31,0))),"")</f>
        <v/>
      </c>
      <c r="AN248" s="254"/>
      <c r="AO248" s="255"/>
      <c r="AP248" s="93">
        <v>2</v>
      </c>
      <c r="AQ248" s="253" t="str">
        <f>IFERROR(IF(COUNTIF(参加者名簿!$C$12:$C$111,J248),参加申込書本紙!$G$15,INDEX(他団体選手登録票!$J$12:$J$31,MATCH(J248,他団体選手登録票!$C$12:$C$31,0))),"")</f>
        <v/>
      </c>
      <c r="AR248" s="254"/>
      <c r="AS248" s="255"/>
      <c r="AT248" s="93">
        <v>3</v>
      </c>
      <c r="AU248" s="253" t="str">
        <f>IFERROR(IF(COUNTIF(参加者名簿!$C$12:$C$111,N248),参加申込書本紙!$G$15,INDEX(他団体選手登録票!$J$12:$J$31,MATCH(N248,他団体選手登録票!$C$12:$C$31,0))),"")</f>
        <v/>
      </c>
      <c r="AV248" s="254"/>
      <c r="AW248" s="255"/>
      <c r="AX248" s="93">
        <v>4</v>
      </c>
      <c r="AY248" s="253" t="str">
        <f>IFERROR(IF(COUNTIF(参加者名簿!$C$12:$C$111,R248),参加申込書本紙!$G$15,INDEX(他団体選手登録票!$J$12:$J$31,MATCH(R248,他団体選手登録票!$C$12:$C$31,0))),"")</f>
        <v/>
      </c>
      <c r="AZ248" s="254"/>
      <c r="BA248" s="255"/>
      <c r="BB248" s="7"/>
      <c r="BC248" s="94" t="str">
        <f>IF(BB248="免除",0,IF(BB248="相手方",0,IF(BB248="当方",COUNT(F248:U248),IF(BB248="個々",COUNTIF(AL248:BA248,参加申込書本紙!$G$15),""))))</f>
        <v/>
      </c>
      <c r="BD248" s="95"/>
      <c r="BE248" s="96"/>
      <c r="BF248" s="97"/>
      <c r="BG248" s="8"/>
    </row>
    <row r="249" spans="1:59" ht="21.65" customHeight="1" thickBot="1">
      <c r="A249" s="1"/>
      <c r="B249" s="89">
        <v>229</v>
      </c>
      <c r="C249" s="140"/>
      <c r="D249" s="6"/>
      <c r="E249" s="130"/>
      <c r="F249" s="297"/>
      <c r="G249" s="298"/>
      <c r="H249" s="298"/>
      <c r="I249" s="299"/>
      <c r="J249" s="260"/>
      <c r="K249" s="258"/>
      <c r="L249" s="258"/>
      <c r="M249" s="259"/>
      <c r="N249" s="260"/>
      <c r="O249" s="258"/>
      <c r="P249" s="258"/>
      <c r="Q249" s="259"/>
      <c r="R249" s="260"/>
      <c r="S249" s="258"/>
      <c r="T249" s="258"/>
      <c r="U249" s="261"/>
      <c r="V249" s="256" t="str">
        <f>IF(F249="","",IFERROR(INDEX(参加者名簿!$F$12:$F$111,MATCH(F249,参加者名簿!$C$12:$C$111,0))&amp;"　"&amp;INDEX(参加者名簿!$H$12:$H$111,MATCH(F249,参加者名簿!$C$12:$C$111,0)),IFERROR(INDEX(他団体選手登録票!$F$12:$F$31,MATCH(F249,他団体選手登録票!$C$12:$C$31,0))&amp;"　"&amp;INDEX(他団体選手登録票!$H$12:$H$31,MATCH(F249,他団体選手登録票!$C$12:$C$31,0)),"ERROR!!")))</f>
        <v/>
      </c>
      <c r="W249" s="254"/>
      <c r="X249" s="254"/>
      <c r="Y249" s="255"/>
      <c r="Z249" s="256" t="str">
        <f>IF(J249="","",IFERROR(INDEX(参加者名簿!$F$12:$F$111,MATCH(J249,参加者名簿!$C$12:$C$111,0))&amp;"　"&amp;INDEX(参加者名簿!$H$12:$H$111,MATCH(J249,参加者名簿!$C$12:$C$111,0)),IFERROR(INDEX(他団体選手登録票!$F$12:$F$31,MATCH(J249,他団体選手登録票!$C$12:$C$31,0))&amp;"　"&amp;INDEX(他団体選手登録票!$H$12:$H$31,MATCH(J249,他団体選手登録票!$C$12:$C$31,0)),"ERROR!!")))</f>
        <v/>
      </c>
      <c r="AA249" s="254"/>
      <c r="AB249" s="254"/>
      <c r="AC249" s="255"/>
      <c r="AD249" s="256" t="str">
        <f>IF(N249="","",IFERROR(INDEX(参加者名簿!$F$12:$F$111,MATCH(N249,参加者名簿!$C$12:$C$111,0))&amp;"　"&amp;INDEX(参加者名簿!$H$12:$H$111,MATCH(N249,参加者名簿!$C$12:$C$111,0)),IFERROR(INDEX(他団体選手登録票!$F$12:$F$31,MATCH(N249,他団体選手登録票!$C$12:$C$31,0))&amp;"　"&amp;INDEX(他団体選手登録票!$H$12:$H$31,MATCH(N249,他団体選手登録票!$C$12:$C$31,0)),"ERROR!!")))</f>
        <v/>
      </c>
      <c r="AE249" s="254"/>
      <c r="AF249" s="254"/>
      <c r="AG249" s="255"/>
      <c r="AH249" s="256" t="str">
        <f>IF(R249="","",IFERROR(INDEX(参加者名簿!$F$12:$F$111,MATCH(R249,参加者名簿!$C$12:$C$111,0))&amp;"　"&amp;INDEX(参加者名簿!$H$12:$H$111,MATCH(R249,参加者名簿!$C$12:$C$111,0)),IFERROR(INDEX(他団体選手登録票!$F$12:$F$31,MATCH(R249,他団体選手登録票!$C$12:$C$31,0))&amp;"　"&amp;INDEX(他団体選手登録票!$H$12:$H$31,MATCH(R249,他団体選手登録票!$C$12:$C$31,0)),"ERROR!!")))</f>
        <v/>
      </c>
      <c r="AI249" s="254"/>
      <c r="AJ249" s="254"/>
      <c r="AK249" s="255"/>
      <c r="AL249" s="93">
        <v>1</v>
      </c>
      <c r="AM249" s="253" t="str">
        <f>IFERROR(IF(COUNTIF(参加者名簿!$C$12:$C$111,F249),参加申込書本紙!$G$15,INDEX(他団体選手登録票!$J$12:$J$31,MATCH(F249,他団体選手登録票!$C$12:$C$31,0))),"")</f>
        <v/>
      </c>
      <c r="AN249" s="254"/>
      <c r="AO249" s="255"/>
      <c r="AP249" s="93">
        <v>2</v>
      </c>
      <c r="AQ249" s="253" t="str">
        <f>IFERROR(IF(COUNTIF(参加者名簿!$C$12:$C$111,J249),参加申込書本紙!$G$15,INDEX(他団体選手登録票!$J$12:$J$31,MATCH(J249,他団体選手登録票!$C$12:$C$31,0))),"")</f>
        <v/>
      </c>
      <c r="AR249" s="254"/>
      <c r="AS249" s="255"/>
      <c r="AT249" s="93">
        <v>3</v>
      </c>
      <c r="AU249" s="253" t="str">
        <f>IFERROR(IF(COUNTIF(参加者名簿!$C$12:$C$111,N249),参加申込書本紙!$G$15,INDEX(他団体選手登録票!$J$12:$J$31,MATCH(N249,他団体選手登録票!$C$12:$C$31,0))),"")</f>
        <v/>
      </c>
      <c r="AV249" s="254"/>
      <c r="AW249" s="255"/>
      <c r="AX249" s="93">
        <v>4</v>
      </c>
      <c r="AY249" s="253" t="str">
        <f>IFERROR(IF(COUNTIF(参加者名簿!$C$12:$C$111,R249),参加申込書本紙!$G$15,INDEX(他団体選手登録票!$J$12:$J$31,MATCH(R249,他団体選手登録票!$C$12:$C$31,0))),"")</f>
        <v/>
      </c>
      <c r="AZ249" s="254"/>
      <c r="BA249" s="255"/>
      <c r="BB249" s="7"/>
      <c r="BC249" s="94" t="str">
        <f>IF(BB249="免除",0,IF(BB249="相手方",0,IF(BB249="当方",COUNT(F249:U249),IF(BB249="個々",COUNTIF(AL249:BA249,参加申込書本紙!$G$15),""))))</f>
        <v/>
      </c>
      <c r="BD249" s="95"/>
      <c r="BE249" s="96"/>
      <c r="BF249" s="97"/>
      <c r="BG249" s="8"/>
    </row>
    <row r="250" spans="1:59" ht="21.65" customHeight="1" thickBot="1">
      <c r="A250" s="1"/>
      <c r="B250" s="89">
        <v>230</v>
      </c>
      <c r="C250" s="140"/>
      <c r="D250" s="6"/>
      <c r="E250" s="130"/>
      <c r="F250" s="297"/>
      <c r="G250" s="298"/>
      <c r="H250" s="298"/>
      <c r="I250" s="299"/>
      <c r="J250" s="260"/>
      <c r="K250" s="258"/>
      <c r="L250" s="258"/>
      <c r="M250" s="259"/>
      <c r="N250" s="260"/>
      <c r="O250" s="258"/>
      <c r="P250" s="258"/>
      <c r="Q250" s="259"/>
      <c r="R250" s="260"/>
      <c r="S250" s="258"/>
      <c r="T250" s="258"/>
      <c r="U250" s="261"/>
      <c r="V250" s="256" t="str">
        <f>IF(F250="","",IFERROR(INDEX(参加者名簿!$F$12:$F$111,MATCH(F250,参加者名簿!$C$12:$C$111,0))&amp;"　"&amp;INDEX(参加者名簿!$H$12:$H$111,MATCH(F250,参加者名簿!$C$12:$C$111,0)),IFERROR(INDEX(他団体選手登録票!$F$12:$F$31,MATCH(F250,他団体選手登録票!$C$12:$C$31,0))&amp;"　"&amp;INDEX(他団体選手登録票!$H$12:$H$31,MATCH(F250,他団体選手登録票!$C$12:$C$31,0)),"ERROR!!")))</f>
        <v/>
      </c>
      <c r="W250" s="254"/>
      <c r="X250" s="254"/>
      <c r="Y250" s="255"/>
      <c r="Z250" s="256" t="str">
        <f>IF(J250="","",IFERROR(INDEX(参加者名簿!$F$12:$F$111,MATCH(J250,参加者名簿!$C$12:$C$111,0))&amp;"　"&amp;INDEX(参加者名簿!$H$12:$H$111,MATCH(J250,参加者名簿!$C$12:$C$111,0)),IFERROR(INDEX(他団体選手登録票!$F$12:$F$31,MATCH(J250,他団体選手登録票!$C$12:$C$31,0))&amp;"　"&amp;INDEX(他団体選手登録票!$H$12:$H$31,MATCH(J250,他団体選手登録票!$C$12:$C$31,0)),"ERROR!!")))</f>
        <v/>
      </c>
      <c r="AA250" s="254"/>
      <c r="AB250" s="254"/>
      <c r="AC250" s="255"/>
      <c r="AD250" s="256" t="str">
        <f>IF(N250="","",IFERROR(INDEX(参加者名簿!$F$12:$F$111,MATCH(N250,参加者名簿!$C$12:$C$111,0))&amp;"　"&amp;INDEX(参加者名簿!$H$12:$H$111,MATCH(N250,参加者名簿!$C$12:$C$111,0)),IFERROR(INDEX(他団体選手登録票!$F$12:$F$31,MATCH(N250,他団体選手登録票!$C$12:$C$31,0))&amp;"　"&amp;INDEX(他団体選手登録票!$H$12:$H$31,MATCH(N250,他団体選手登録票!$C$12:$C$31,0)),"ERROR!!")))</f>
        <v/>
      </c>
      <c r="AE250" s="254"/>
      <c r="AF250" s="254"/>
      <c r="AG250" s="255"/>
      <c r="AH250" s="256" t="str">
        <f>IF(R250="","",IFERROR(INDEX(参加者名簿!$F$12:$F$111,MATCH(R250,参加者名簿!$C$12:$C$111,0))&amp;"　"&amp;INDEX(参加者名簿!$H$12:$H$111,MATCH(R250,参加者名簿!$C$12:$C$111,0)),IFERROR(INDEX(他団体選手登録票!$F$12:$F$31,MATCH(R250,他団体選手登録票!$C$12:$C$31,0))&amp;"　"&amp;INDEX(他団体選手登録票!$H$12:$H$31,MATCH(R250,他団体選手登録票!$C$12:$C$31,0)),"ERROR!!")))</f>
        <v/>
      </c>
      <c r="AI250" s="254"/>
      <c r="AJ250" s="254"/>
      <c r="AK250" s="255"/>
      <c r="AL250" s="93">
        <v>1</v>
      </c>
      <c r="AM250" s="253" t="str">
        <f>IFERROR(IF(COUNTIF(参加者名簿!$C$12:$C$111,F250),参加申込書本紙!$G$15,INDEX(他団体選手登録票!$J$12:$J$31,MATCH(F250,他団体選手登録票!$C$12:$C$31,0))),"")</f>
        <v/>
      </c>
      <c r="AN250" s="254"/>
      <c r="AO250" s="255"/>
      <c r="AP250" s="93">
        <v>2</v>
      </c>
      <c r="AQ250" s="253" t="str">
        <f>IFERROR(IF(COUNTIF(参加者名簿!$C$12:$C$111,J250),参加申込書本紙!$G$15,INDEX(他団体選手登録票!$J$12:$J$31,MATCH(J250,他団体選手登録票!$C$12:$C$31,0))),"")</f>
        <v/>
      </c>
      <c r="AR250" s="254"/>
      <c r="AS250" s="255"/>
      <c r="AT250" s="93">
        <v>3</v>
      </c>
      <c r="AU250" s="253" t="str">
        <f>IFERROR(IF(COUNTIF(参加者名簿!$C$12:$C$111,N250),参加申込書本紙!$G$15,INDEX(他団体選手登録票!$J$12:$J$31,MATCH(N250,他団体選手登録票!$C$12:$C$31,0))),"")</f>
        <v/>
      </c>
      <c r="AV250" s="254"/>
      <c r="AW250" s="255"/>
      <c r="AX250" s="93">
        <v>4</v>
      </c>
      <c r="AY250" s="253" t="str">
        <f>IFERROR(IF(COUNTIF(参加者名簿!$C$12:$C$111,R250),参加申込書本紙!$G$15,INDEX(他団体選手登録票!$J$12:$J$31,MATCH(R250,他団体選手登録票!$C$12:$C$31,0))),"")</f>
        <v/>
      </c>
      <c r="AZ250" s="254"/>
      <c r="BA250" s="255"/>
      <c r="BB250" s="7"/>
      <c r="BC250" s="94" t="str">
        <f>IF(BB250="免除",0,IF(BB250="相手方",0,IF(BB250="当方",COUNT(F250:U250),IF(BB250="個々",COUNTIF(AL250:BA250,参加申込書本紙!$G$15),""))))</f>
        <v/>
      </c>
      <c r="BD250" s="95"/>
      <c r="BE250" s="96"/>
      <c r="BF250" s="97"/>
      <c r="BG250" s="8"/>
    </row>
    <row r="251" spans="1:59" ht="21.65" customHeight="1" thickBot="1">
      <c r="A251" s="1"/>
      <c r="B251" s="89">
        <v>231</v>
      </c>
      <c r="C251" s="140"/>
      <c r="D251" s="6"/>
      <c r="E251" s="130"/>
      <c r="F251" s="297"/>
      <c r="G251" s="298"/>
      <c r="H251" s="298"/>
      <c r="I251" s="299"/>
      <c r="J251" s="260"/>
      <c r="K251" s="258"/>
      <c r="L251" s="258"/>
      <c r="M251" s="259"/>
      <c r="N251" s="260"/>
      <c r="O251" s="258"/>
      <c r="P251" s="258"/>
      <c r="Q251" s="259"/>
      <c r="R251" s="260"/>
      <c r="S251" s="258"/>
      <c r="T251" s="258"/>
      <c r="U251" s="261"/>
      <c r="V251" s="256" t="str">
        <f>IF(F251="","",IFERROR(INDEX(参加者名簿!$F$12:$F$111,MATCH(F251,参加者名簿!$C$12:$C$111,0))&amp;"　"&amp;INDEX(参加者名簿!$H$12:$H$111,MATCH(F251,参加者名簿!$C$12:$C$111,0)),IFERROR(INDEX(他団体選手登録票!$F$12:$F$31,MATCH(F251,他団体選手登録票!$C$12:$C$31,0))&amp;"　"&amp;INDEX(他団体選手登録票!$H$12:$H$31,MATCH(F251,他団体選手登録票!$C$12:$C$31,0)),"ERROR!!")))</f>
        <v/>
      </c>
      <c r="W251" s="254"/>
      <c r="X251" s="254"/>
      <c r="Y251" s="255"/>
      <c r="Z251" s="256" t="str">
        <f>IF(J251="","",IFERROR(INDEX(参加者名簿!$F$12:$F$111,MATCH(J251,参加者名簿!$C$12:$C$111,0))&amp;"　"&amp;INDEX(参加者名簿!$H$12:$H$111,MATCH(J251,参加者名簿!$C$12:$C$111,0)),IFERROR(INDEX(他団体選手登録票!$F$12:$F$31,MATCH(J251,他団体選手登録票!$C$12:$C$31,0))&amp;"　"&amp;INDEX(他団体選手登録票!$H$12:$H$31,MATCH(J251,他団体選手登録票!$C$12:$C$31,0)),"ERROR!!")))</f>
        <v/>
      </c>
      <c r="AA251" s="254"/>
      <c r="AB251" s="254"/>
      <c r="AC251" s="255"/>
      <c r="AD251" s="256" t="str">
        <f>IF(N251="","",IFERROR(INDEX(参加者名簿!$F$12:$F$111,MATCH(N251,参加者名簿!$C$12:$C$111,0))&amp;"　"&amp;INDEX(参加者名簿!$H$12:$H$111,MATCH(N251,参加者名簿!$C$12:$C$111,0)),IFERROR(INDEX(他団体選手登録票!$F$12:$F$31,MATCH(N251,他団体選手登録票!$C$12:$C$31,0))&amp;"　"&amp;INDEX(他団体選手登録票!$H$12:$H$31,MATCH(N251,他団体選手登録票!$C$12:$C$31,0)),"ERROR!!")))</f>
        <v/>
      </c>
      <c r="AE251" s="254"/>
      <c r="AF251" s="254"/>
      <c r="AG251" s="255"/>
      <c r="AH251" s="256" t="str">
        <f>IF(R251="","",IFERROR(INDEX(参加者名簿!$F$12:$F$111,MATCH(R251,参加者名簿!$C$12:$C$111,0))&amp;"　"&amp;INDEX(参加者名簿!$H$12:$H$111,MATCH(R251,参加者名簿!$C$12:$C$111,0)),IFERROR(INDEX(他団体選手登録票!$F$12:$F$31,MATCH(R251,他団体選手登録票!$C$12:$C$31,0))&amp;"　"&amp;INDEX(他団体選手登録票!$H$12:$H$31,MATCH(R251,他団体選手登録票!$C$12:$C$31,0)),"ERROR!!")))</f>
        <v/>
      </c>
      <c r="AI251" s="254"/>
      <c r="AJ251" s="254"/>
      <c r="AK251" s="255"/>
      <c r="AL251" s="93">
        <v>1</v>
      </c>
      <c r="AM251" s="253" t="str">
        <f>IFERROR(IF(COUNTIF(参加者名簿!$C$12:$C$111,F251),参加申込書本紙!$G$15,INDEX(他団体選手登録票!$J$12:$J$31,MATCH(F251,他団体選手登録票!$C$12:$C$31,0))),"")</f>
        <v/>
      </c>
      <c r="AN251" s="254"/>
      <c r="AO251" s="255"/>
      <c r="AP251" s="93">
        <v>2</v>
      </c>
      <c r="AQ251" s="253" t="str">
        <f>IFERROR(IF(COUNTIF(参加者名簿!$C$12:$C$111,J251),参加申込書本紙!$G$15,INDEX(他団体選手登録票!$J$12:$J$31,MATCH(J251,他団体選手登録票!$C$12:$C$31,0))),"")</f>
        <v/>
      </c>
      <c r="AR251" s="254"/>
      <c r="AS251" s="255"/>
      <c r="AT251" s="93">
        <v>3</v>
      </c>
      <c r="AU251" s="253" t="str">
        <f>IFERROR(IF(COUNTIF(参加者名簿!$C$12:$C$111,N251),参加申込書本紙!$G$15,INDEX(他団体選手登録票!$J$12:$J$31,MATCH(N251,他団体選手登録票!$C$12:$C$31,0))),"")</f>
        <v/>
      </c>
      <c r="AV251" s="254"/>
      <c r="AW251" s="255"/>
      <c r="AX251" s="93">
        <v>4</v>
      </c>
      <c r="AY251" s="253" t="str">
        <f>IFERROR(IF(COUNTIF(参加者名簿!$C$12:$C$111,R251),参加申込書本紙!$G$15,INDEX(他団体選手登録票!$J$12:$J$31,MATCH(R251,他団体選手登録票!$C$12:$C$31,0))),"")</f>
        <v/>
      </c>
      <c r="AZ251" s="254"/>
      <c r="BA251" s="255"/>
      <c r="BB251" s="7"/>
      <c r="BC251" s="94" t="str">
        <f>IF(BB251="免除",0,IF(BB251="相手方",0,IF(BB251="当方",COUNT(F251:U251),IF(BB251="個々",COUNTIF(AL251:BA251,参加申込書本紙!$G$15),""))))</f>
        <v/>
      </c>
      <c r="BD251" s="95"/>
      <c r="BE251" s="96"/>
      <c r="BF251" s="97"/>
      <c r="BG251" s="8"/>
    </row>
    <row r="252" spans="1:59" ht="21.65" customHeight="1" thickBot="1">
      <c r="A252" s="1"/>
      <c r="B252" s="89">
        <v>232</v>
      </c>
      <c r="C252" s="140"/>
      <c r="D252" s="6"/>
      <c r="E252" s="130"/>
      <c r="F252" s="297"/>
      <c r="G252" s="298"/>
      <c r="H252" s="298"/>
      <c r="I252" s="299"/>
      <c r="J252" s="260"/>
      <c r="K252" s="258"/>
      <c r="L252" s="258"/>
      <c r="M252" s="259"/>
      <c r="N252" s="260"/>
      <c r="O252" s="258"/>
      <c r="P252" s="258"/>
      <c r="Q252" s="259"/>
      <c r="R252" s="260"/>
      <c r="S252" s="258"/>
      <c r="T252" s="258"/>
      <c r="U252" s="261"/>
      <c r="V252" s="256" t="str">
        <f>IF(F252="","",IFERROR(INDEX(参加者名簿!$F$12:$F$111,MATCH(F252,参加者名簿!$C$12:$C$111,0))&amp;"　"&amp;INDEX(参加者名簿!$H$12:$H$111,MATCH(F252,参加者名簿!$C$12:$C$111,0)),IFERROR(INDEX(他団体選手登録票!$F$12:$F$31,MATCH(F252,他団体選手登録票!$C$12:$C$31,0))&amp;"　"&amp;INDEX(他団体選手登録票!$H$12:$H$31,MATCH(F252,他団体選手登録票!$C$12:$C$31,0)),"ERROR!!")))</f>
        <v/>
      </c>
      <c r="W252" s="254"/>
      <c r="X252" s="254"/>
      <c r="Y252" s="255"/>
      <c r="Z252" s="256" t="str">
        <f>IF(J252="","",IFERROR(INDEX(参加者名簿!$F$12:$F$111,MATCH(J252,参加者名簿!$C$12:$C$111,0))&amp;"　"&amp;INDEX(参加者名簿!$H$12:$H$111,MATCH(J252,参加者名簿!$C$12:$C$111,0)),IFERROR(INDEX(他団体選手登録票!$F$12:$F$31,MATCH(J252,他団体選手登録票!$C$12:$C$31,0))&amp;"　"&amp;INDEX(他団体選手登録票!$H$12:$H$31,MATCH(J252,他団体選手登録票!$C$12:$C$31,0)),"ERROR!!")))</f>
        <v/>
      </c>
      <c r="AA252" s="254"/>
      <c r="AB252" s="254"/>
      <c r="AC252" s="255"/>
      <c r="AD252" s="256" t="str">
        <f>IF(N252="","",IFERROR(INDEX(参加者名簿!$F$12:$F$111,MATCH(N252,参加者名簿!$C$12:$C$111,0))&amp;"　"&amp;INDEX(参加者名簿!$H$12:$H$111,MATCH(N252,参加者名簿!$C$12:$C$111,0)),IFERROR(INDEX(他団体選手登録票!$F$12:$F$31,MATCH(N252,他団体選手登録票!$C$12:$C$31,0))&amp;"　"&amp;INDEX(他団体選手登録票!$H$12:$H$31,MATCH(N252,他団体選手登録票!$C$12:$C$31,0)),"ERROR!!")))</f>
        <v/>
      </c>
      <c r="AE252" s="254"/>
      <c r="AF252" s="254"/>
      <c r="AG252" s="255"/>
      <c r="AH252" s="256" t="str">
        <f>IF(R252="","",IFERROR(INDEX(参加者名簿!$F$12:$F$111,MATCH(R252,参加者名簿!$C$12:$C$111,0))&amp;"　"&amp;INDEX(参加者名簿!$H$12:$H$111,MATCH(R252,参加者名簿!$C$12:$C$111,0)),IFERROR(INDEX(他団体選手登録票!$F$12:$F$31,MATCH(R252,他団体選手登録票!$C$12:$C$31,0))&amp;"　"&amp;INDEX(他団体選手登録票!$H$12:$H$31,MATCH(R252,他団体選手登録票!$C$12:$C$31,0)),"ERROR!!")))</f>
        <v/>
      </c>
      <c r="AI252" s="254"/>
      <c r="AJ252" s="254"/>
      <c r="AK252" s="255"/>
      <c r="AL252" s="93">
        <v>1</v>
      </c>
      <c r="AM252" s="253" t="str">
        <f>IFERROR(IF(COUNTIF(参加者名簿!$C$12:$C$111,F252),参加申込書本紙!$G$15,INDEX(他団体選手登録票!$J$12:$J$31,MATCH(F252,他団体選手登録票!$C$12:$C$31,0))),"")</f>
        <v/>
      </c>
      <c r="AN252" s="254"/>
      <c r="AO252" s="255"/>
      <c r="AP252" s="93">
        <v>2</v>
      </c>
      <c r="AQ252" s="253" t="str">
        <f>IFERROR(IF(COUNTIF(参加者名簿!$C$12:$C$111,J252),参加申込書本紙!$G$15,INDEX(他団体選手登録票!$J$12:$J$31,MATCH(J252,他団体選手登録票!$C$12:$C$31,0))),"")</f>
        <v/>
      </c>
      <c r="AR252" s="254"/>
      <c r="AS252" s="255"/>
      <c r="AT252" s="93">
        <v>3</v>
      </c>
      <c r="AU252" s="253" t="str">
        <f>IFERROR(IF(COUNTIF(参加者名簿!$C$12:$C$111,N252),参加申込書本紙!$G$15,INDEX(他団体選手登録票!$J$12:$J$31,MATCH(N252,他団体選手登録票!$C$12:$C$31,0))),"")</f>
        <v/>
      </c>
      <c r="AV252" s="254"/>
      <c r="AW252" s="255"/>
      <c r="AX252" s="93">
        <v>4</v>
      </c>
      <c r="AY252" s="253" t="str">
        <f>IFERROR(IF(COUNTIF(参加者名簿!$C$12:$C$111,R252),参加申込書本紙!$G$15,INDEX(他団体選手登録票!$J$12:$J$31,MATCH(R252,他団体選手登録票!$C$12:$C$31,0))),"")</f>
        <v/>
      </c>
      <c r="AZ252" s="254"/>
      <c r="BA252" s="255"/>
      <c r="BB252" s="7"/>
      <c r="BC252" s="94" t="str">
        <f>IF(BB252="免除",0,IF(BB252="相手方",0,IF(BB252="当方",COUNT(F252:U252),IF(BB252="個々",COUNTIF(AL252:BA252,参加申込書本紙!$G$15),""))))</f>
        <v/>
      </c>
      <c r="BD252" s="95"/>
      <c r="BE252" s="96"/>
      <c r="BF252" s="97"/>
      <c r="BG252" s="8"/>
    </row>
    <row r="253" spans="1:59" ht="21.65" customHeight="1" thickBot="1">
      <c r="A253" s="1"/>
      <c r="B253" s="89">
        <v>233</v>
      </c>
      <c r="C253" s="140"/>
      <c r="D253" s="6"/>
      <c r="E253" s="130"/>
      <c r="F253" s="297"/>
      <c r="G253" s="298"/>
      <c r="H253" s="298"/>
      <c r="I253" s="299"/>
      <c r="J253" s="260"/>
      <c r="K253" s="258"/>
      <c r="L253" s="258"/>
      <c r="M253" s="259"/>
      <c r="N253" s="260"/>
      <c r="O253" s="258"/>
      <c r="P253" s="258"/>
      <c r="Q253" s="259"/>
      <c r="R253" s="260"/>
      <c r="S253" s="258"/>
      <c r="T253" s="258"/>
      <c r="U253" s="261"/>
      <c r="V253" s="256" t="str">
        <f>IF(F253="","",IFERROR(INDEX(参加者名簿!$F$12:$F$111,MATCH(F253,参加者名簿!$C$12:$C$111,0))&amp;"　"&amp;INDEX(参加者名簿!$H$12:$H$111,MATCH(F253,参加者名簿!$C$12:$C$111,0)),IFERROR(INDEX(他団体選手登録票!$F$12:$F$31,MATCH(F253,他団体選手登録票!$C$12:$C$31,0))&amp;"　"&amp;INDEX(他団体選手登録票!$H$12:$H$31,MATCH(F253,他団体選手登録票!$C$12:$C$31,0)),"ERROR!!")))</f>
        <v/>
      </c>
      <c r="W253" s="254"/>
      <c r="X253" s="254"/>
      <c r="Y253" s="255"/>
      <c r="Z253" s="256" t="str">
        <f>IF(J253="","",IFERROR(INDEX(参加者名簿!$F$12:$F$111,MATCH(J253,参加者名簿!$C$12:$C$111,0))&amp;"　"&amp;INDEX(参加者名簿!$H$12:$H$111,MATCH(J253,参加者名簿!$C$12:$C$111,0)),IFERROR(INDEX(他団体選手登録票!$F$12:$F$31,MATCH(J253,他団体選手登録票!$C$12:$C$31,0))&amp;"　"&amp;INDEX(他団体選手登録票!$H$12:$H$31,MATCH(J253,他団体選手登録票!$C$12:$C$31,0)),"ERROR!!")))</f>
        <v/>
      </c>
      <c r="AA253" s="254"/>
      <c r="AB253" s="254"/>
      <c r="AC253" s="255"/>
      <c r="AD253" s="256" t="str">
        <f>IF(N253="","",IFERROR(INDEX(参加者名簿!$F$12:$F$111,MATCH(N253,参加者名簿!$C$12:$C$111,0))&amp;"　"&amp;INDEX(参加者名簿!$H$12:$H$111,MATCH(N253,参加者名簿!$C$12:$C$111,0)),IFERROR(INDEX(他団体選手登録票!$F$12:$F$31,MATCH(N253,他団体選手登録票!$C$12:$C$31,0))&amp;"　"&amp;INDEX(他団体選手登録票!$H$12:$H$31,MATCH(N253,他団体選手登録票!$C$12:$C$31,0)),"ERROR!!")))</f>
        <v/>
      </c>
      <c r="AE253" s="254"/>
      <c r="AF253" s="254"/>
      <c r="AG253" s="255"/>
      <c r="AH253" s="256" t="str">
        <f>IF(R253="","",IFERROR(INDEX(参加者名簿!$F$12:$F$111,MATCH(R253,参加者名簿!$C$12:$C$111,0))&amp;"　"&amp;INDEX(参加者名簿!$H$12:$H$111,MATCH(R253,参加者名簿!$C$12:$C$111,0)),IFERROR(INDEX(他団体選手登録票!$F$12:$F$31,MATCH(R253,他団体選手登録票!$C$12:$C$31,0))&amp;"　"&amp;INDEX(他団体選手登録票!$H$12:$H$31,MATCH(R253,他団体選手登録票!$C$12:$C$31,0)),"ERROR!!")))</f>
        <v/>
      </c>
      <c r="AI253" s="254"/>
      <c r="AJ253" s="254"/>
      <c r="AK253" s="255"/>
      <c r="AL253" s="93">
        <v>1</v>
      </c>
      <c r="AM253" s="253" t="str">
        <f>IFERROR(IF(COUNTIF(参加者名簿!$C$12:$C$111,F253),参加申込書本紙!$G$15,INDEX(他団体選手登録票!$J$12:$J$31,MATCH(F253,他団体選手登録票!$C$12:$C$31,0))),"")</f>
        <v/>
      </c>
      <c r="AN253" s="254"/>
      <c r="AO253" s="255"/>
      <c r="AP253" s="93">
        <v>2</v>
      </c>
      <c r="AQ253" s="253" t="str">
        <f>IFERROR(IF(COUNTIF(参加者名簿!$C$12:$C$111,J253),参加申込書本紙!$G$15,INDEX(他団体選手登録票!$J$12:$J$31,MATCH(J253,他団体選手登録票!$C$12:$C$31,0))),"")</f>
        <v/>
      </c>
      <c r="AR253" s="254"/>
      <c r="AS253" s="255"/>
      <c r="AT253" s="93">
        <v>3</v>
      </c>
      <c r="AU253" s="253" t="str">
        <f>IFERROR(IF(COUNTIF(参加者名簿!$C$12:$C$111,N253),参加申込書本紙!$G$15,INDEX(他団体選手登録票!$J$12:$J$31,MATCH(N253,他団体選手登録票!$C$12:$C$31,0))),"")</f>
        <v/>
      </c>
      <c r="AV253" s="254"/>
      <c r="AW253" s="255"/>
      <c r="AX253" s="93">
        <v>4</v>
      </c>
      <c r="AY253" s="253" t="str">
        <f>IFERROR(IF(COUNTIF(参加者名簿!$C$12:$C$111,R253),参加申込書本紙!$G$15,INDEX(他団体選手登録票!$J$12:$J$31,MATCH(R253,他団体選手登録票!$C$12:$C$31,0))),"")</f>
        <v/>
      </c>
      <c r="AZ253" s="254"/>
      <c r="BA253" s="255"/>
      <c r="BB253" s="7"/>
      <c r="BC253" s="94" t="str">
        <f>IF(BB253="免除",0,IF(BB253="相手方",0,IF(BB253="当方",COUNT(F253:U253),IF(BB253="個々",COUNTIF(AL253:BA253,参加申込書本紙!$G$15),""))))</f>
        <v/>
      </c>
      <c r="BD253" s="95"/>
      <c r="BE253" s="96"/>
      <c r="BF253" s="97"/>
      <c r="BG253" s="8"/>
    </row>
    <row r="254" spans="1:59" ht="21.65" customHeight="1" thickBot="1">
      <c r="A254" s="1"/>
      <c r="B254" s="89">
        <v>234</v>
      </c>
      <c r="C254" s="140"/>
      <c r="D254" s="6"/>
      <c r="E254" s="130"/>
      <c r="F254" s="297"/>
      <c r="G254" s="298"/>
      <c r="H254" s="298"/>
      <c r="I254" s="299"/>
      <c r="J254" s="260"/>
      <c r="K254" s="258"/>
      <c r="L254" s="258"/>
      <c r="M254" s="259"/>
      <c r="N254" s="260"/>
      <c r="O254" s="258"/>
      <c r="P254" s="258"/>
      <c r="Q254" s="259"/>
      <c r="R254" s="260"/>
      <c r="S254" s="258"/>
      <c r="T254" s="258"/>
      <c r="U254" s="261"/>
      <c r="V254" s="256" t="str">
        <f>IF(F254="","",IFERROR(INDEX(参加者名簿!$F$12:$F$111,MATCH(F254,参加者名簿!$C$12:$C$111,0))&amp;"　"&amp;INDEX(参加者名簿!$H$12:$H$111,MATCH(F254,参加者名簿!$C$12:$C$111,0)),IFERROR(INDEX(他団体選手登録票!$F$12:$F$31,MATCH(F254,他団体選手登録票!$C$12:$C$31,0))&amp;"　"&amp;INDEX(他団体選手登録票!$H$12:$H$31,MATCH(F254,他団体選手登録票!$C$12:$C$31,0)),"ERROR!!")))</f>
        <v/>
      </c>
      <c r="W254" s="254"/>
      <c r="X254" s="254"/>
      <c r="Y254" s="255"/>
      <c r="Z254" s="256" t="str">
        <f>IF(J254="","",IFERROR(INDEX(参加者名簿!$F$12:$F$111,MATCH(J254,参加者名簿!$C$12:$C$111,0))&amp;"　"&amp;INDEX(参加者名簿!$H$12:$H$111,MATCH(J254,参加者名簿!$C$12:$C$111,0)),IFERROR(INDEX(他団体選手登録票!$F$12:$F$31,MATCH(J254,他団体選手登録票!$C$12:$C$31,0))&amp;"　"&amp;INDEX(他団体選手登録票!$H$12:$H$31,MATCH(J254,他団体選手登録票!$C$12:$C$31,0)),"ERROR!!")))</f>
        <v/>
      </c>
      <c r="AA254" s="254"/>
      <c r="AB254" s="254"/>
      <c r="AC254" s="255"/>
      <c r="AD254" s="256" t="str">
        <f>IF(N254="","",IFERROR(INDEX(参加者名簿!$F$12:$F$111,MATCH(N254,参加者名簿!$C$12:$C$111,0))&amp;"　"&amp;INDEX(参加者名簿!$H$12:$H$111,MATCH(N254,参加者名簿!$C$12:$C$111,0)),IFERROR(INDEX(他団体選手登録票!$F$12:$F$31,MATCH(N254,他団体選手登録票!$C$12:$C$31,0))&amp;"　"&amp;INDEX(他団体選手登録票!$H$12:$H$31,MATCH(N254,他団体選手登録票!$C$12:$C$31,0)),"ERROR!!")))</f>
        <v/>
      </c>
      <c r="AE254" s="254"/>
      <c r="AF254" s="254"/>
      <c r="AG254" s="255"/>
      <c r="AH254" s="256" t="str">
        <f>IF(R254="","",IFERROR(INDEX(参加者名簿!$F$12:$F$111,MATCH(R254,参加者名簿!$C$12:$C$111,0))&amp;"　"&amp;INDEX(参加者名簿!$H$12:$H$111,MATCH(R254,参加者名簿!$C$12:$C$111,0)),IFERROR(INDEX(他団体選手登録票!$F$12:$F$31,MATCH(R254,他団体選手登録票!$C$12:$C$31,0))&amp;"　"&amp;INDEX(他団体選手登録票!$H$12:$H$31,MATCH(R254,他団体選手登録票!$C$12:$C$31,0)),"ERROR!!")))</f>
        <v/>
      </c>
      <c r="AI254" s="254"/>
      <c r="AJ254" s="254"/>
      <c r="AK254" s="255"/>
      <c r="AL254" s="93">
        <v>1</v>
      </c>
      <c r="AM254" s="253" t="str">
        <f>IFERROR(IF(COUNTIF(参加者名簿!$C$12:$C$111,F254),参加申込書本紙!$G$15,INDEX(他団体選手登録票!$J$12:$J$31,MATCH(F254,他団体選手登録票!$C$12:$C$31,0))),"")</f>
        <v/>
      </c>
      <c r="AN254" s="254"/>
      <c r="AO254" s="255"/>
      <c r="AP254" s="93">
        <v>2</v>
      </c>
      <c r="AQ254" s="253" t="str">
        <f>IFERROR(IF(COUNTIF(参加者名簿!$C$12:$C$111,J254),参加申込書本紙!$G$15,INDEX(他団体選手登録票!$J$12:$J$31,MATCH(J254,他団体選手登録票!$C$12:$C$31,0))),"")</f>
        <v/>
      </c>
      <c r="AR254" s="254"/>
      <c r="AS254" s="255"/>
      <c r="AT254" s="93">
        <v>3</v>
      </c>
      <c r="AU254" s="253" t="str">
        <f>IFERROR(IF(COUNTIF(参加者名簿!$C$12:$C$111,N254),参加申込書本紙!$G$15,INDEX(他団体選手登録票!$J$12:$J$31,MATCH(N254,他団体選手登録票!$C$12:$C$31,0))),"")</f>
        <v/>
      </c>
      <c r="AV254" s="254"/>
      <c r="AW254" s="255"/>
      <c r="AX254" s="93">
        <v>4</v>
      </c>
      <c r="AY254" s="253" t="str">
        <f>IFERROR(IF(COUNTIF(参加者名簿!$C$12:$C$111,R254),参加申込書本紙!$G$15,INDEX(他団体選手登録票!$J$12:$J$31,MATCH(R254,他団体選手登録票!$C$12:$C$31,0))),"")</f>
        <v/>
      </c>
      <c r="AZ254" s="254"/>
      <c r="BA254" s="255"/>
      <c r="BB254" s="7"/>
      <c r="BC254" s="94" t="str">
        <f>IF(BB254="免除",0,IF(BB254="相手方",0,IF(BB254="当方",COUNT(F254:U254),IF(BB254="個々",COUNTIF(AL254:BA254,参加申込書本紙!$G$15),""))))</f>
        <v/>
      </c>
      <c r="BD254" s="95"/>
      <c r="BE254" s="96"/>
      <c r="BF254" s="97"/>
      <c r="BG254" s="8"/>
    </row>
    <row r="255" spans="1:59" ht="21.65" customHeight="1" thickBot="1">
      <c r="A255" s="1"/>
      <c r="B255" s="89">
        <v>235</v>
      </c>
      <c r="C255" s="140"/>
      <c r="D255" s="6"/>
      <c r="E255" s="130"/>
      <c r="F255" s="297"/>
      <c r="G255" s="298"/>
      <c r="H255" s="298"/>
      <c r="I255" s="299"/>
      <c r="J255" s="260"/>
      <c r="K255" s="258"/>
      <c r="L255" s="258"/>
      <c r="M255" s="259"/>
      <c r="N255" s="260"/>
      <c r="O255" s="258"/>
      <c r="P255" s="258"/>
      <c r="Q255" s="259"/>
      <c r="R255" s="260"/>
      <c r="S255" s="258"/>
      <c r="T255" s="258"/>
      <c r="U255" s="261"/>
      <c r="V255" s="256" t="str">
        <f>IF(F255="","",IFERROR(INDEX(参加者名簿!$F$12:$F$111,MATCH(F255,参加者名簿!$C$12:$C$111,0))&amp;"　"&amp;INDEX(参加者名簿!$H$12:$H$111,MATCH(F255,参加者名簿!$C$12:$C$111,0)),IFERROR(INDEX(他団体選手登録票!$F$12:$F$31,MATCH(F255,他団体選手登録票!$C$12:$C$31,0))&amp;"　"&amp;INDEX(他団体選手登録票!$H$12:$H$31,MATCH(F255,他団体選手登録票!$C$12:$C$31,0)),"ERROR!!")))</f>
        <v/>
      </c>
      <c r="W255" s="254"/>
      <c r="X255" s="254"/>
      <c r="Y255" s="255"/>
      <c r="Z255" s="256" t="str">
        <f>IF(J255="","",IFERROR(INDEX(参加者名簿!$F$12:$F$111,MATCH(J255,参加者名簿!$C$12:$C$111,0))&amp;"　"&amp;INDEX(参加者名簿!$H$12:$H$111,MATCH(J255,参加者名簿!$C$12:$C$111,0)),IFERROR(INDEX(他団体選手登録票!$F$12:$F$31,MATCH(J255,他団体選手登録票!$C$12:$C$31,0))&amp;"　"&amp;INDEX(他団体選手登録票!$H$12:$H$31,MATCH(J255,他団体選手登録票!$C$12:$C$31,0)),"ERROR!!")))</f>
        <v/>
      </c>
      <c r="AA255" s="254"/>
      <c r="AB255" s="254"/>
      <c r="AC255" s="255"/>
      <c r="AD255" s="256" t="str">
        <f>IF(N255="","",IFERROR(INDEX(参加者名簿!$F$12:$F$111,MATCH(N255,参加者名簿!$C$12:$C$111,0))&amp;"　"&amp;INDEX(参加者名簿!$H$12:$H$111,MATCH(N255,参加者名簿!$C$12:$C$111,0)),IFERROR(INDEX(他団体選手登録票!$F$12:$F$31,MATCH(N255,他団体選手登録票!$C$12:$C$31,0))&amp;"　"&amp;INDEX(他団体選手登録票!$H$12:$H$31,MATCH(N255,他団体選手登録票!$C$12:$C$31,0)),"ERROR!!")))</f>
        <v/>
      </c>
      <c r="AE255" s="254"/>
      <c r="AF255" s="254"/>
      <c r="AG255" s="255"/>
      <c r="AH255" s="256" t="str">
        <f>IF(R255="","",IFERROR(INDEX(参加者名簿!$F$12:$F$111,MATCH(R255,参加者名簿!$C$12:$C$111,0))&amp;"　"&amp;INDEX(参加者名簿!$H$12:$H$111,MATCH(R255,参加者名簿!$C$12:$C$111,0)),IFERROR(INDEX(他団体選手登録票!$F$12:$F$31,MATCH(R255,他団体選手登録票!$C$12:$C$31,0))&amp;"　"&amp;INDEX(他団体選手登録票!$H$12:$H$31,MATCH(R255,他団体選手登録票!$C$12:$C$31,0)),"ERROR!!")))</f>
        <v/>
      </c>
      <c r="AI255" s="254"/>
      <c r="AJ255" s="254"/>
      <c r="AK255" s="255"/>
      <c r="AL255" s="93">
        <v>1</v>
      </c>
      <c r="AM255" s="253" t="str">
        <f>IFERROR(IF(COUNTIF(参加者名簿!$C$12:$C$111,F255),参加申込書本紙!$G$15,INDEX(他団体選手登録票!$J$12:$J$31,MATCH(F255,他団体選手登録票!$C$12:$C$31,0))),"")</f>
        <v/>
      </c>
      <c r="AN255" s="254"/>
      <c r="AO255" s="255"/>
      <c r="AP255" s="93">
        <v>2</v>
      </c>
      <c r="AQ255" s="253" t="str">
        <f>IFERROR(IF(COUNTIF(参加者名簿!$C$12:$C$111,J255),参加申込書本紙!$G$15,INDEX(他団体選手登録票!$J$12:$J$31,MATCH(J255,他団体選手登録票!$C$12:$C$31,0))),"")</f>
        <v/>
      </c>
      <c r="AR255" s="254"/>
      <c r="AS255" s="255"/>
      <c r="AT255" s="93">
        <v>3</v>
      </c>
      <c r="AU255" s="253" t="str">
        <f>IFERROR(IF(COUNTIF(参加者名簿!$C$12:$C$111,N255),参加申込書本紙!$G$15,INDEX(他団体選手登録票!$J$12:$J$31,MATCH(N255,他団体選手登録票!$C$12:$C$31,0))),"")</f>
        <v/>
      </c>
      <c r="AV255" s="254"/>
      <c r="AW255" s="255"/>
      <c r="AX255" s="93">
        <v>4</v>
      </c>
      <c r="AY255" s="253" t="str">
        <f>IFERROR(IF(COUNTIF(参加者名簿!$C$12:$C$111,R255),参加申込書本紙!$G$15,INDEX(他団体選手登録票!$J$12:$J$31,MATCH(R255,他団体選手登録票!$C$12:$C$31,0))),"")</f>
        <v/>
      </c>
      <c r="AZ255" s="254"/>
      <c r="BA255" s="255"/>
      <c r="BB255" s="7"/>
      <c r="BC255" s="94" t="str">
        <f>IF(BB255="免除",0,IF(BB255="相手方",0,IF(BB255="当方",COUNT(F255:U255),IF(BB255="個々",COUNTIF(AL255:BA255,参加申込書本紙!$G$15),""))))</f>
        <v/>
      </c>
      <c r="BD255" s="95"/>
      <c r="BE255" s="96"/>
      <c r="BF255" s="97"/>
      <c r="BG255" s="8"/>
    </row>
    <row r="256" spans="1:59" ht="21.65" customHeight="1" thickBot="1">
      <c r="A256" s="1"/>
      <c r="B256" s="89">
        <v>236</v>
      </c>
      <c r="C256" s="140"/>
      <c r="D256" s="6"/>
      <c r="E256" s="130"/>
      <c r="F256" s="297"/>
      <c r="G256" s="298"/>
      <c r="H256" s="298"/>
      <c r="I256" s="299"/>
      <c r="J256" s="260"/>
      <c r="K256" s="258"/>
      <c r="L256" s="258"/>
      <c r="M256" s="259"/>
      <c r="N256" s="260"/>
      <c r="O256" s="258"/>
      <c r="P256" s="258"/>
      <c r="Q256" s="259"/>
      <c r="R256" s="260"/>
      <c r="S256" s="258"/>
      <c r="T256" s="258"/>
      <c r="U256" s="261"/>
      <c r="V256" s="256" t="str">
        <f>IF(F256="","",IFERROR(INDEX(参加者名簿!$F$12:$F$111,MATCH(F256,参加者名簿!$C$12:$C$111,0))&amp;"　"&amp;INDEX(参加者名簿!$H$12:$H$111,MATCH(F256,参加者名簿!$C$12:$C$111,0)),IFERROR(INDEX(他団体選手登録票!$F$12:$F$31,MATCH(F256,他団体選手登録票!$C$12:$C$31,0))&amp;"　"&amp;INDEX(他団体選手登録票!$H$12:$H$31,MATCH(F256,他団体選手登録票!$C$12:$C$31,0)),"ERROR!!")))</f>
        <v/>
      </c>
      <c r="W256" s="254"/>
      <c r="X256" s="254"/>
      <c r="Y256" s="255"/>
      <c r="Z256" s="256" t="str">
        <f>IF(J256="","",IFERROR(INDEX(参加者名簿!$F$12:$F$111,MATCH(J256,参加者名簿!$C$12:$C$111,0))&amp;"　"&amp;INDEX(参加者名簿!$H$12:$H$111,MATCH(J256,参加者名簿!$C$12:$C$111,0)),IFERROR(INDEX(他団体選手登録票!$F$12:$F$31,MATCH(J256,他団体選手登録票!$C$12:$C$31,0))&amp;"　"&amp;INDEX(他団体選手登録票!$H$12:$H$31,MATCH(J256,他団体選手登録票!$C$12:$C$31,0)),"ERROR!!")))</f>
        <v/>
      </c>
      <c r="AA256" s="254"/>
      <c r="AB256" s="254"/>
      <c r="AC256" s="255"/>
      <c r="AD256" s="256" t="str">
        <f>IF(N256="","",IFERROR(INDEX(参加者名簿!$F$12:$F$111,MATCH(N256,参加者名簿!$C$12:$C$111,0))&amp;"　"&amp;INDEX(参加者名簿!$H$12:$H$111,MATCH(N256,参加者名簿!$C$12:$C$111,0)),IFERROR(INDEX(他団体選手登録票!$F$12:$F$31,MATCH(N256,他団体選手登録票!$C$12:$C$31,0))&amp;"　"&amp;INDEX(他団体選手登録票!$H$12:$H$31,MATCH(N256,他団体選手登録票!$C$12:$C$31,0)),"ERROR!!")))</f>
        <v/>
      </c>
      <c r="AE256" s="254"/>
      <c r="AF256" s="254"/>
      <c r="AG256" s="255"/>
      <c r="AH256" s="256" t="str">
        <f>IF(R256="","",IFERROR(INDEX(参加者名簿!$F$12:$F$111,MATCH(R256,参加者名簿!$C$12:$C$111,0))&amp;"　"&amp;INDEX(参加者名簿!$H$12:$H$111,MATCH(R256,参加者名簿!$C$12:$C$111,0)),IFERROR(INDEX(他団体選手登録票!$F$12:$F$31,MATCH(R256,他団体選手登録票!$C$12:$C$31,0))&amp;"　"&amp;INDEX(他団体選手登録票!$H$12:$H$31,MATCH(R256,他団体選手登録票!$C$12:$C$31,0)),"ERROR!!")))</f>
        <v/>
      </c>
      <c r="AI256" s="254"/>
      <c r="AJ256" s="254"/>
      <c r="AK256" s="255"/>
      <c r="AL256" s="93">
        <v>1</v>
      </c>
      <c r="AM256" s="253" t="str">
        <f>IFERROR(IF(COUNTIF(参加者名簿!$C$12:$C$111,F256),参加申込書本紙!$G$15,INDEX(他団体選手登録票!$J$12:$J$31,MATCH(F256,他団体選手登録票!$C$12:$C$31,0))),"")</f>
        <v/>
      </c>
      <c r="AN256" s="254"/>
      <c r="AO256" s="255"/>
      <c r="AP256" s="93">
        <v>2</v>
      </c>
      <c r="AQ256" s="253" t="str">
        <f>IFERROR(IF(COUNTIF(参加者名簿!$C$12:$C$111,J256),参加申込書本紙!$G$15,INDEX(他団体選手登録票!$J$12:$J$31,MATCH(J256,他団体選手登録票!$C$12:$C$31,0))),"")</f>
        <v/>
      </c>
      <c r="AR256" s="254"/>
      <c r="AS256" s="255"/>
      <c r="AT256" s="93">
        <v>3</v>
      </c>
      <c r="AU256" s="253" t="str">
        <f>IFERROR(IF(COUNTIF(参加者名簿!$C$12:$C$111,N256),参加申込書本紙!$G$15,INDEX(他団体選手登録票!$J$12:$J$31,MATCH(N256,他団体選手登録票!$C$12:$C$31,0))),"")</f>
        <v/>
      </c>
      <c r="AV256" s="254"/>
      <c r="AW256" s="255"/>
      <c r="AX256" s="93">
        <v>4</v>
      </c>
      <c r="AY256" s="253" t="str">
        <f>IFERROR(IF(COUNTIF(参加者名簿!$C$12:$C$111,R256),参加申込書本紙!$G$15,INDEX(他団体選手登録票!$J$12:$J$31,MATCH(R256,他団体選手登録票!$C$12:$C$31,0))),"")</f>
        <v/>
      </c>
      <c r="AZ256" s="254"/>
      <c r="BA256" s="255"/>
      <c r="BB256" s="7"/>
      <c r="BC256" s="94" t="str">
        <f>IF(BB256="免除",0,IF(BB256="相手方",0,IF(BB256="当方",COUNT(F256:U256),IF(BB256="個々",COUNTIF(AL256:BA256,参加申込書本紙!$G$15),""))))</f>
        <v/>
      </c>
      <c r="BD256" s="95"/>
      <c r="BE256" s="96"/>
      <c r="BF256" s="97"/>
      <c r="BG256" s="8"/>
    </row>
    <row r="257" spans="1:59" ht="21.65" customHeight="1" thickBot="1">
      <c r="A257" s="1"/>
      <c r="B257" s="89">
        <v>237</v>
      </c>
      <c r="C257" s="140"/>
      <c r="D257" s="6"/>
      <c r="E257" s="130"/>
      <c r="F257" s="297"/>
      <c r="G257" s="298"/>
      <c r="H257" s="298"/>
      <c r="I257" s="299"/>
      <c r="J257" s="260"/>
      <c r="K257" s="258"/>
      <c r="L257" s="258"/>
      <c r="M257" s="259"/>
      <c r="N257" s="260"/>
      <c r="O257" s="258"/>
      <c r="P257" s="258"/>
      <c r="Q257" s="259"/>
      <c r="R257" s="260"/>
      <c r="S257" s="258"/>
      <c r="T257" s="258"/>
      <c r="U257" s="261"/>
      <c r="V257" s="256" t="str">
        <f>IF(F257="","",IFERROR(INDEX(参加者名簿!$F$12:$F$111,MATCH(F257,参加者名簿!$C$12:$C$111,0))&amp;"　"&amp;INDEX(参加者名簿!$H$12:$H$111,MATCH(F257,参加者名簿!$C$12:$C$111,0)),IFERROR(INDEX(他団体選手登録票!$F$12:$F$31,MATCH(F257,他団体選手登録票!$C$12:$C$31,0))&amp;"　"&amp;INDEX(他団体選手登録票!$H$12:$H$31,MATCH(F257,他団体選手登録票!$C$12:$C$31,0)),"ERROR!!")))</f>
        <v/>
      </c>
      <c r="W257" s="254"/>
      <c r="X257" s="254"/>
      <c r="Y257" s="255"/>
      <c r="Z257" s="256" t="str">
        <f>IF(J257="","",IFERROR(INDEX(参加者名簿!$F$12:$F$111,MATCH(J257,参加者名簿!$C$12:$C$111,0))&amp;"　"&amp;INDEX(参加者名簿!$H$12:$H$111,MATCH(J257,参加者名簿!$C$12:$C$111,0)),IFERROR(INDEX(他団体選手登録票!$F$12:$F$31,MATCH(J257,他団体選手登録票!$C$12:$C$31,0))&amp;"　"&amp;INDEX(他団体選手登録票!$H$12:$H$31,MATCH(J257,他団体選手登録票!$C$12:$C$31,0)),"ERROR!!")))</f>
        <v/>
      </c>
      <c r="AA257" s="254"/>
      <c r="AB257" s="254"/>
      <c r="AC257" s="255"/>
      <c r="AD257" s="256" t="str">
        <f>IF(N257="","",IFERROR(INDEX(参加者名簿!$F$12:$F$111,MATCH(N257,参加者名簿!$C$12:$C$111,0))&amp;"　"&amp;INDEX(参加者名簿!$H$12:$H$111,MATCH(N257,参加者名簿!$C$12:$C$111,0)),IFERROR(INDEX(他団体選手登録票!$F$12:$F$31,MATCH(N257,他団体選手登録票!$C$12:$C$31,0))&amp;"　"&amp;INDEX(他団体選手登録票!$H$12:$H$31,MATCH(N257,他団体選手登録票!$C$12:$C$31,0)),"ERROR!!")))</f>
        <v/>
      </c>
      <c r="AE257" s="254"/>
      <c r="AF257" s="254"/>
      <c r="AG257" s="255"/>
      <c r="AH257" s="256" t="str">
        <f>IF(R257="","",IFERROR(INDEX(参加者名簿!$F$12:$F$111,MATCH(R257,参加者名簿!$C$12:$C$111,0))&amp;"　"&amp;INDEX(参加者名簿!$H$12:$H$111,MATCH(R257,参加者名簿!$C$12:$C$111,0)),IFERROR(INDEX(他団体選手登録票!$F$12:$F$31,MATCH(R257,他団体選手登録票!$C$12:$C$31,0))&amp;"　"&amp;INDEX(他団体選手登録票!$H$12:$H$31,MATCH(R257,他団体選手登録票!$C$12:$C$31,0)),"ERROR!!")))</f>
        <v/>
      </c>
      <c r="AI257" s="254"/>
      <c r="AJ257" s="254"/>
      <c r="AK257" s="255"/>
      <c r="AL257" s="93">
        <v>1</v>
      </c>
      <c r="AM257" s="253" t="str">
        <f>IFERROR(IF(COUNTIF(参加者名簿!$C$12:$C$111,F257),参加申込書本紙!$G$15,INDEX(他団体選手登録票!$J$12:$J$31,MATCH(F257,他団体選手登録票!$C$12:$C$31,0))),"")</f>
        <v/>
      </c>
      <c r="AN257" s="254"/>
      <c r="AO257" s="255"/>
      <c r="AP257" s="93">
        <v>2</v>
      </c>
      <c r="AQ257" s="253" t="str">
        <f>IFERROR(IF(COUNTIF(参加者名簿!$C$12:$C$111,J257),参加申込書本紙!$G$15,INDEX(他団体選手登録票!$J$12:$J$31,MATCH(J257,他団体選手登録票!$C$12:$C$31,0))),"")</f>
        <v/>
      </c>
      <c r="AR257" s="254"/>
      <c r="AS257" s="255"/>
      <c r="AT257" s="93">
        <v>3</v>
      </c>
      <c r="AU257" s="253" t="str">
        <f>IFERROR(IF(COUNTIF(参加者名簿!$C$12:$C$111,N257),参加申込書本紙!$G$15,INDEX(他団体選手登録票!$J$12:$J$31,MATCH(N257,他団体選手登録票!$C$12:$C$31,0))),"")</f>
        <v/>
      </c>
      <c r="AV257" s="254"/>
      <c r="AW257" s="255"/>
      <c r="AX257" s="93">
        <v>4</v>
      </c>
      <c r="AY257" s="253" t="str">
        <f>IFERROR(IF(COUNTIF(参加者名簿!$C$12:$C$111,R257),参加申込書本紙!$G$15,INDEX(他団体選手登録票!$J$12:$J$31,MATCH(R257,他団体選手登録票!$C$12:$C$31,0))),"")</f>
        <v/>
      </c>
      <c r="AZ257" s="254"/>
      <c r="BA257" s="255"/>
      <c r="BB257" s="7"/>
      <c r="BC257" s="94" t="str">
        <f>IF(BB257="免除",0,IF(BB257="相手方",0,IF(BB257="当方",COUNT(F257:U257),IF(BB257="個々",COUNTIF(AL257:BA257,参加申込書本紙!$G$15),""))))</f>
        <v/>
      </c>
      <c r="BD257" s="95"/>
      <c r="BE257" s="96"/>
      <c r="BF257" s="97"/>
      <c r="BG257" s="8"/>
    </row>
    <row r="258" spans="1:59" ht="21.65" customHeight="1" thickBot="1">
      <c r="A258" s="1"/>
      <c r="B258" s="89">
        <v>238</v>
      </c>
      <c r="C258" s="140"/>
      <c r="D258" s="6"/>
      <c r="E258" s="130"/>
      <c r="F258" s="297"/>
      <c r="G258" s="298"/>
      <c r="H258" s="298"/>
      <c r="I258" s="299"/>
      <c r="J258" s="260"/>
      <c r="K258" s="258"/>
      <c r="L258" s="258"/>
      <c r="M258" s="259"/>
      <c r="N258" s="260"/>
      <c r="O258" s="258"/>
      <c r="P258" s="258"/>
      <c r="Q258" s="259"/>
      <c r="R258" s="260"/>
      <c r="S258" s="258"/>
      <c r="T258" s="258"/>
      <c r="U258" s="261"/>
      <c r="V258" s="256" t="str">
        <f>IF(F258="","",IFERROR(INDEX(参加者名簿!$F$12:$F$111,MATCH(F258,参加者名簿!$C$12:$C$111,0))&amp;"　"&amp;INDEX(参加者名簿!$H$12:$H$111,MATCH(F258,参加者名簿!$C$12:$C$111,0)),IFERROR(INDEX(他団体選手登録票!$F$12:$F$31,MATCH(F258,他団体選手登録票!$C$12:$C$31,0))&amp;"　"&amp;INDEX(他団体選手登録票!$H$12:$H$31,MATCH(F258,他団体選手登録票!$C$12:$C$31,0)),"ERROR!!")))</f>
        <v/>
      </c>
      <c r="W258" s="254"/>
      <c r="X258" s="254"/>
      <c r="Y258" s="255"/>
      <c r="Z258" s="256" t="str">
        <f>IF(J258="","",IFERROR(INDEX(参加者名簿!$F$12:$F$111,MATCH(J258,参加者名簿!$C$12:$C$111,0))&amp;"　"&amp;INDEX(参加者名簿!$H$12:$H$111,MATCH(J258,参加者名簿!$C$12:$C$111,0)),IFERROR(INDEX(他団体選手登録票!$F$12:$F$31,MATCH(J258,他団体選手登録票!$C$12:$C$31,0))&amp;"　"&amp;INDEX(他団体選手登録票!$H$12:$H$31,MATCH(J258,他団体選手登録票!$C$12:$C$31,0)),"ERROR!!")))</f>
        <v/>
      </c>
      <c r="AA258" s="254"/>
      <c r="AB258" s="254"/>
      <c r="AC258" s="255"/>
      <c r="AD258" s="256" t="str">
        <f>IF(N258="","",IFERROR(INDEX(参加者名簿!$F$12:$F$111,MATCH(N258,参加者名簿!$C$12:$C$111,0))&amp;"　"&amp;INDEX(参加者名簿!$H$12:$H$111,MATCH(N258,参加者名簿!$C$12:$C$111,0)),IFERROR(INDEX(他団体選手登録票!$F$12:$F$31,MATCH(N258,他団体選手登録票!$C$12:$C$31,0))&amp;"　"&amp;INDEX(他団体選手登録票!$H$12:$H$31,MATCH(N258,他団体選手登録票!$C$12:$C$31,0)),"ERROR!!")))</f>
        <v/>
      </c>
      <c r="AE258" s="254"/>
      <c r="AF258" s="254"/>
      <c r="AG258" s="255"/>
      <c r="AH258" s="256" t="str">
        <f>IF(R258="","",IFERROR(INDEX(参加者名簿!$F$12:$F$111,MATCH(R258,参加者名簿!$C$12:$C$111,0))&amp;"　"&amp;INDEX(参加者名簿!$H$12:$H$111,MATCH(R258,参加者名簿!$C$12:$C$111,0)),IFERROR(INDEX(他団体選手登録票!$F$12:$F$31,MATCH(R258,他団体選手登録票!$C$12:$C$31,0))&amp;"　"&amp;INDEX(他団体選手登録票!$H$12:$H$31,MATCH(R258,他団体選手登録票!$C$12:$C$31,0)),"ERROR!!")))</f>
        <v/>
      </c>
      <c r="AI258" s="254"/>
      <c r="AJ258" s="254"/>
      <c r="AK258" s="255"/>
      <c r="AL258" s="93">
        <v>1</v>
      </c>
      <c r="AM258" s="253" t="str">
        <f>IFERROR(IF(COUNTIF(参加者名簿!$C$12:$C$111,F258),参加申込書本紙!$G$15,INDEX(他団体選手登録票!$J$12:$J$31,MATCH(F258,他団体選手登録票!$C$12:$C$31,0))),"")</f>
        <v/>
      </c>
      <c r="AN258" s="254"/>
      <c r="AO258" s="255"/>
      <c r="AP258" s="93">
        <v>2</v>
      </c>
      <c r="AQ258" s="253" t="str">
        <f>IFERROR(IF(COUNTIF(参加者名簿!$C$12:$C$111,J258),参加申込書本紙!$G$15,INDEX(他団体選手登録票!$J$12:$J$31,MATCH(J258,他団体選手登録票!$C$12:$C$31,0))),"")</f>
        <v/>
      </c>
      <c r="AR258" s="254"/>
      <c r="AS258" s="255"/>
      <c r="AT258" s="93">
        <v>3</v>
      </c>
      <c r="AU258" s="253" t="str">
        <f>IFERROR(IF(COUNTIF(参加者名簿!$C$12:$C$111,N258),参加申込書本紙!$G$15,INDEX(他団体選手登録票!$J$12:$J$31,MATCH(N258,他団体選手登録票!$C$12:$C$31,0))),"")</f>
        <v/>
      </c>
      <c r="AV258" s="254"/>
      <c r="AW258" s="255"/>
      <c r="AX258" s="93">
        <v>4</v>
      </c>
      <c r="AY258" s="253" t="str">
        <f>IFERROR(IF(COUNTIF(参加者名簿!$C$12:$C$111,R258),参加申込書本紙!$G$15,INDEX(他団体選手登録票!$J$12:$J$31,MATCH(R258,他団体選手登録票!$C$12:$C$31,0))),"")</f>
        <v/>
      </c>
      <c r="AZ258" s="254"/>
      <c r="BA258" s="255"/>
      <c r="BB258" s="7"/>
      <c r="BC258" s="94" t="str">
        <f>IF(BB258="免除",0,IF(BB258="相手方",0,IF(BB258="当方",COUNT(F258:U258),IF(BB258="個々",COUNTIF(AL258:BA258,参加申込書本紙!$G$15),""))))</f>
        <v/>
      </c>
      <c r="BD258" s="95"/>
      <c r="BE258" s="96"/>
      <c r="BF258" s="97"/>
      <c r="BG258" s="8"/>
    </row>
    <row r="259" spans="1:59" ht="21.65" customHeight="1" thickBot="1">
      <c r="A259" s="1"/>
      <c r="B259" s="89">
        <v>239</v>
      </c>
      <c r="C259" s="140"/>
      <c r="D259" s="6"/>
      <c r="E259" s="130"/>
      <c r="F259" s="297"/>
      <c r="G259" s="298"/>
      <c r="H259" s="298"/>
      <c r="I259" s="299"/>
      <c r="J259" s="260"/>
      <c r="K259" s="258"/>
      <c r="L259" s="258"/>
      <c r="M259" s="259"/>
      <c r="N259" s="260"/>
      <c r="O259" s="258"/>
      <c r="P259" s="258"/>
      <c r="Q259" s="259"/>
      <c r="R259" s="260"/>
      <c r="S259" s="258"/>
      <c r="T259" s="258"/>
      <c r="U259" s="261"/>
      <c r="V259" s="256" t="str">
        <f>IF(F259="","",IFERROR(INDEX(参加者名簿!$F$12:$F$111,MATCH(F259,参加者名簿!$C$12:$C$111,0))&amp;"　"&amp;INDEX(参加者名簿!$H$12:$H$111,MATCH(F259,参加者名簿!$C$12:$C$111,0)),IFERROR(INDEX(他団体選手登録票!$F$12:$F$31,MATCH(F259,他団体選手登録票!$C$12:$C$31,0))&amp;"　"&amp;INDEX(他団体選手登録票!$H$12:$H$31,MATCH(F259,他団体選手登録票!$C$12:$C$31,0)),"ERROR!!")))</f>
        <v/>
      </c>
      <c r="W259" s="254"/>
      <c r="X259" s="254"/>
      <c r="Y259" s="255"/>
      <c r="Z259" s="256" t="str">
        <f>IF(J259="","",IFERROR(INDEX(参加者名簿!$F$12:$F$111,MATCH(J259,参加者名簿!$C$12:$C$111,0))&amp;"　"&amp;INDEX(参加者名簿!$H$12:$H$111,MATCH(J259,参加者名簿!$C$12:$C$111,0)),IFERROR(INDEX(他団体選手登録票!$F$12:$F$31,MATCH(J259,他団体選手登録票!$C$12:$C$31,0))&amp;"　"&amp;INDEX(他団体選手登録票!$H$12:$H$31,MATCH(J259,他団体選手登録票!$C$12:$C$31,0)),"ERROR!!")))</f>
        <v/>
      </c>
      <c r="AA259" s="254"/>
      <c r="AB259" s="254"/>
      <c r="AC259" s="255"/>
      <c r="AD259" s="256" t="str">
        <f>IF(N259="","",IFERROR(INDEX(参加者名簿!$F$12:$F$111,MATCH(N259,参加者名簿!$C$12:$C$111,0))&amp;"　"&amp;INDEX(参加者名簿!$H$12:$H$111,MATCH(N259,参加者名簿!$C$12:$C$111,0)),IFERROR(INDEX(他団体選手登録票!$F$12:$F$31,MATCH(N259,他団体選手登録票!$C$12:$C$31,0))&amp;"　"&amp;INDEX(他団体選手登録票!$H$12:$H$31,MATCH(N259,他団体選手登録票!$C$12:$C$31,0)),"ERROR!!")))</f>
        <v/>
      </c>
      <c r="AE259" s="254"/>
      <c r="AF259" s="254"/>
      <c r="AG259" s="255"/>
      <c r="AH259" s="256" t="str">
        <f>IF(R259="","",IFERROR(INDEX(参加者名簿!$F$12:$F$111,MATCH(R259,参加者名簿!$C$12:$C$111,0))&amp;"　"&amp;INDEX(参加者名簿!$H$12:$H$111,MATCH(R259,参加者名簿!$C$12:$C$111,0)),IFERROR(INDEX(他団体選手登録票!$F$12:$F$31,MATCH(R259,他団体選手登録票!$C$12:$C$31,0))&amp;"　"&amp;INDEX(他団体選手登録票!$H$12:$H$31,MATCH(R259,他団体選手登録票!$C$12:$C$31,0)),"ERROR!!")))</f>
        <v/>
      </c>
      <c r="AI259" s="254"/>
      <c r="AJ259" s="254"/>
      <c r="AK259" s="255"/>
      <c r="AL259" s="93">
        <v>1</v>
      </c>
      <c r="AM259" s="253" t="str">
        <f>IFERROR(IF(COUNTIF(参加者名簿!$C$12:$C$111,F259),参加申込書本紙!$G$15,INDEX(他団体選手登録票!$J$12:$J$31,MATCH(F259,他団体選手登録票!$C$12:$C$31,0))),"")</f>
        <v/>
      </c>
      <c r="AN259" s="254"/>
      <c r="AO259" s="255"/>
      <c r="AP259" s="93">
        <v>2</v>
      </c>
      <c r="AQ259" s="253" t="str">
        <f>IFERROR(IF(COUNTIF(参加者名簿!$C$12:$C$111,J259),参加申込書本紙!$G$15,INDEX(他団体選手登録票!$J$12:$J$31,MATCH(J259,他団体選手登録票!$C$12:$C$31,0))),"")</f>
        <v/>
      </c>
      <c r="AR259" s="254"/>
      <c r="AS259" s="255"/>
      <c r="AT259" s="93">
        <v>3</v>
      </c>
      <c r="AU259" s="253" t="str">
        <f>IFERROR(IF(COUNTIF(参加者名簿!$C$12:$C$111,N259),参加申込書本紙!$G$15,INDEX(他団体選手登録票!$J$12:$J$31,MATCH(N259,他団体選手登録票!$C$12:$C$31,0))),"")</f>
        <v/>
      </c>
      <c r="AV259" s="254"/>
      <c r="AW259" s="255"/>
      <c r="AX259" s="93">
        <v>4</v>
      </c>
      <c r="AY259" s="253" t="str">
        <f>IFERROR(IF(COUNTIF(参加者名簿!$C$12:$C$111,R259),参加申込書本紙!$G$15,INDEX(他団体選手登録票!$J$12:$J$31,MATCH(R259,他団体選手登録票!$C$12:$C$31,0))),"")</f>
        <v/>
      </c>
      <c r="AZ259" s="254"/>
      <c r="BA259" s="255"/>
      <c r="BB259" s="7"/>
      <c r="BC259" s="94" t="str">
        <f>IF(BB259="免除",0,IF(BB259="相手方",0,IF(BB259="当方",COUNT(F259:U259),IF(BB259="個々",COUNTIF(AL259:BA259,参加申込書本紙!$G$15),""))))</f>
        <v/>
      </c>
      <c r="BD259" s="95"/>
      <c r="BE259" s="96"/>
      <c r="BF259" s="97"/>
      <c r="BG259" s="8"/>
    </row>
    <row r="260" spans="1:59" ht="21.65" customHeight="1" thickBot="1">
      <c r="A260" s="1"/>
      <c r="B260" s="89">
        <v>240</v>
      </c>
      <c r="C260" s="140"/>
      <c r="D260" s="6"/>
      <c r="E260" s="130"/>
      <c r="F260" s="297"/>
      <c r="G260" s="298"/>
      <c r="H260" s="298"/>
      <c r="I260" s="299"/>
      <c r="J260" s="260"/>
      <c r="K260" s="258"/>
      <c r="L260" s="258"/>
      <c r="M260" s="259"/>
      <c r="N260" s="260"/>
      <c r="O260" s="258"/>
      <c r="P260" s="258"/>
      <c r="Q260" s="259"/>
      <c r="R260" s="260"/>
      <c r="S260" s="258"/>
      <c r="T260" s="258"/>
      <c r="U260" s="261"/>
      <c r="V260" s="256" t="str">
        <f>IF(F260="","",IFERROR(INDEX(参加者名簿!$F$12:$F$111,MATCH(F260,参加者名簿!$C$12:$C$111,0))&amp;"　"&amp;INDEX(参加者名簿!$H$12:$H$111,MATCH(F260,参加者名簿!$C$12:$C$111,0)),IFERROR(INDEX(他団体選手登録票!$F$12:$F$31,MATCH(F260,他団体選手登録票!$C$12:$C$31,0))&amp;"　"&amp;INDEX(他団体選手登録票!$H$12:$H$31,MATCH(F260,他団体選手登録票!$C$12:$C$31,0)),"ERROR!!")))</f>
        <v/>
      </c>
      <c r="W260" s="254"/>
      <c r="X260" s="254"/>
      <c r="Y260" s="255"/>
      <c r="Z260" s="256" t="str">
        <f>IF(J260="","",IFERROR(INDEX(参加者名簿!$F$12:$F$111,MATCH(J260,参加者名簿!$C$12:$C$111,0))&amp;"　"&amp;INDEX(参加者名簿!$H$12:$H$111,MATCH(J260,参加者名簿!$C$12:$C$111,0)),IFERROR(INDEX(他団体選手登録票!$F$12:$F$31,MATCH(J260,他団体選手登録票!$C$12:$C$31,0))&amp;"　"&amp;INDEX(他団体選手登録票!$H$12:$H$31,MATCH(J260,他団体選手登録票!$C$12:$C$31,0)),"ERROR!!")))</f>
        <v/>
      </c>
      <c r="AA260" s="254"/>
      <c r="AB260" s="254"/>
      <c r="AC260" s="255"/>
      <c r="AD260" s="256" t="str">
        <f>IF(N260="","",IFERROR(INDEX(参加者名簿!$F$12:$F$111,MATCH(N260,参加者名簿!$C$12:$C$111,0))&amp;"　"&amp;INDEX(参加者名簿!$H$12:$H$111,MATCH(N260,参加者名簿!$C$12:$C$111,0)),IFERROR(INDEX(他団体選手登録票!$F$12:$F$31,MATCH(N260,他団体選手登録票!$C$12:$C$31,0))&amp;"　"&amp;INDEX(他団体選手登録票!$H$12:$H$31,MATCH(N260,他団体選手登録票!$C$12:$C$31,0)),"ERROR!!")))</f>
        <v/>
      </c>
      <c r="AE260" s="254"/>
      <c r="AF260" s="254"/>
      <c r="AG260" s="255"/>
      <c r="AH260" s="256" t="str">
        <f>IF(R260="","",IFERROR(INDEX(参加者名簿!$F$12:$F$111,MATCH(R260,参加者名簿!$C$12:$C$111,0))&amp;"　"&amp;INDEX(参加者名簿!$H$12:$H$111,MATCH(R260,参加者名簿!$C$12:$C$111,0)),IFERROR(INDEX(他団体選手登録票!$F$12:$F$31,MATCH(R260,他団体選手登録票!$C$12:$C$31,0))&amp;"　"&amp;INDEX(他団体選手登録票!$H$12:$H$31,MATCH(R260,他団体選手登録票!$C$12:$C$31,0)),"ERROR!!")))</f>
        <v/>
      </c>
      <c r="AI260" s="254"/>
      <c r="AJ260" s="254"/>
      <c r="AK260" s="255"/>
      <c r="AL260" s="93">
        <v>1</v>
      </c>
      <c r="AM260" s="253" t="str">
        <f>IFERROR(IF(COUNTIF(参加者名簿!$C$12:$C$111,F260),参加申込書本紙!$G$15,INDEX(他団体選手登録票!$J$12:$J$31,MATCH(F260,他団体選手登録票!$C$12:$C$31,0))),"")</f>
        <v/>
      </c>
      <c r="AN260" s="254"/>
      <c r="AO260" s="255"/>
      <c r="AP260" s="93">
        <v>2</v>
      </c>
      <c r="AQ260" s="253" t="str">
        <f>IFERROR(IF(COUNTIF(参加者名簿!$C$12:$C$111,J260),参加申込書本紙!$G$15,INDEX(他団体選手登録票!$J$12:$J$31,MATCH(J260,他団体選手登録票!$C$12:$C$31,0))),"")</f>
        <v/>
      </c>
      <c r="AR260" s="254"/>
      <c r="AS260" s="255"/>
      <c r="AT260" s="93">
        <v>3</v>
      </c>
      <c r="AU260" s="253" t="str">
        <f>IFERROR(IF(COUNTIF(参加者名簿!$C$12:$C$111,N260),参加申込書本紙!$G$15,INDEX(他団体選手登録票!$J$12:$J$31,MATCH(N260,他団体選手登録票!$C$12:$C$31,0))),"")</f>
        <v/>
      </c>
      <c r="AV260" s="254"/>
      <c r="AW260" s="255"/>
      <c r="AX260" s="93">
        <v>4</v>
      </c>
      <c r="AY260" s="253" t="str">
        <f>IFERROR(IF(COUNTIF(参加者名簿!$C$12:$C$111,R260),参加申込書本紙!$G$15,INDEX(他団体選手登録票!$J$12:$J$31,MATCH(R260,他団体選手登録票!$C$12:$C$31,0))),"")</f>
        <v/>
      </c>
      <c r="AZ260" s="254"/>
      <c r="BA260" s="255"/>
      <c r="BB260" s="7"/>
      <c r="BC260" s="94" t="str">
        <f>IF(BB260="免除",0,IF(BB260="相手方",0,IF(BB260="当方",COUNT(F260:U260),IF(BB260="個々",COUNTIF(AL260:BA260,参加申込書本紙!$G$15),""))))</f>
        <v/>
      </c>
      <c r="BD260" s="95"/>
      <c r="BE260" s="96"/>
      <c r="BF260" s="97"/>
      <c r="BG260" s="8"/>
    </row>
    <row r="261" spans="1:59" ht="21.65" customHeight="1" thickBot="1">
      <c r="A261" s="1"/>
      <c r="B261" s="89">
        <v>241</v>
      </c>
      <c r="C261" s="140"/>
      <c r="D261" s="6"/>
      <c r="E261" s="130"/>
      <c r="F261" s="297"/>
      <c r="G261" s="298"/>
      <c r="H261" s="298"/>
      <c r="I261" s="299"/>
      <c r="J261" s="260"/>
      <c r="K261" s="258"/>
      <c r="L261" s="258"/>
      <c r="M261" s="259"/>
      <c r="N261" s="260"/>
      <c r="O261" s="258"/>
      <c r="P261" s="258"/>
      <c r="Q261" s="259"/>
      <c r="R261" s="260"/>
      <c r="S261" s="258"/>
      <c r="T261" s="258"/>
      <c r="U261" s="261"/>
      <c r="V261" s="256" t="str">
        <f>IF(F261="","",IFERROR(INDEX(参加者名簿!$F$12:$F$111,MATCH(F261,参加者名簿!$C$12:$C$111,0))&amp;"　"&amp;INDEX(参加者名簿!$H$12:$H$111,MATCH(F261,参加者名簿!$C$12:$C$111,0)),IFERROR(INDEX(他団体選手登録票!$F$12:$F$31,MATCH(F261,他団体選手登録票!$C$12:$C$31,0))&amp;"　"&amp;INDEX(他団体選手登録票!$H$12:$H$31,MATCH(F261,他団体選手登録票!$C$12:$C$31,0)),"ERROR!!")))</f>
        <v/>
      </c>
      <c r="W261" s="254"/>
      <c r="X261" s="254"/>
      <c r="Y261" s="255"/>
      <c r="Z261" s="256" t="str">
        <f>IF(J261="","",IFERROR(INDEX(参加者名簿!$F$12:$F$111,MATCH(J261,参加者名簿!$C$12:$C$111,0))&amp;"　"&amp;INDEX(参加者名簿!$H$12:$H$111,MATCH(J261,参加者名簿!$C$12:$C$111,0)),IFERROR(INDEX(他団体選手登録票!$F$12:$F$31,MATCH(J261,他団体選手登録票!$C$12:$C$31,0))&amp;"　"&amp;INDEX(他団体選手登録票!$H$12:$H$31,MATCH(J261,他団体選手登録票!$C$12:$C$31,0)),"ERROR!!")))</f>
        <v/>
      </c>
      <c r="AA261" s="254"/>
      <c r="AB261" s="254"/>
      <c r="AC261" s="255"/>
      <c r="AD261" s="256" t="str">
        <f>IF(N261="","",IFERROR(INDEX(参加者名簿!$F$12:$F$111,MATCH(N261,参加者名簿!$C$12:$C$111,0))&amp;"　"&amp;INDEX(参加者名簿!$H$12:$H$111,MATCH(N261,参加者名簿!$C$12:$C$111,0)),IFERROR(INDEX(他団体選手登録票!$F$12:$F$31,MATCH(N261,他団体選手登録票!$C$12:$C$31,0))&amp;"　"&amp;INDEX(他団体選手登録票!$H$12:$H$31,MATCH(N261,他団体選手登録票!$C$12:$C$31,0)),"ERROR!!")))</f>
        <v/>
      </c>
      <c r="AE261" s="254"/>
      <c r="AF261" s="254"/>
      <c r="AG261" s="255"/>
      <c r="AH261" s="256" t="str">
        <f>IF(R261="","",IFERROR(INDEX(参加者名簿!$F$12:$F$111,MATCH(R261,参加者名簿!$C$12:$C$111,0))&amp;"　"&amp;INDEX(参加者名簿!$H$12:$H$111,MATCH(R261,参加者名簿!$C$12:$C$111,0)),IFERROR(INDEX(他団体選手登録票!$F$12:$F$31,MATCH(R261,他団体選手登録票!$C$12:$C$31,0))&amp;"　"&amp;INDEX(他団体選手登録票!$H$12:$H$31,MATCH(R261,他団体選手登録票!$C$12:$C$31,0)),"ERROR!!")))</f>
        <v/>
      </c>
      <c r="AI261" s="254"/>
      <c r="AJ261" s="254"/>
      <c r="AK261" s="255"/>
      <c r="AL261" s="93">
        <v>1</v>
      </c>
      <c r="AM261" s="253" t="str">
        <f>IFERROR(IF(COUNTIF(参加者名簿!$C$12:$C$111,F261),参加申込書本紙!$G$15,INDEX(他団体選手登録票!$J$12:$J$31,MATCH(F261,他団体選手登録票!$C$12:$C$31,0))),"")</f>
        <v/>
      </c>
      <c r="AN261" s="254"/>
      <c r="AO261" s="255"/>
      <c r="AP261" s="93">
        <v>2</v>
      </c>
      <c r="AQ261" s="253" t="str">
        <f>IFERROR(IF(COUNTIF(参加者名簿!$C$12:$C$111,J261),参加申込書本紙!$G$15,INDEX(他団体選手登録票!$J$12:$J$31,MATCH(J261,他団体選手登録票!$C$12:$C$31,0))),"")</f>
        <v/>
      </c>
      <c r="AR261" s="254"/>
      <c r="AS261" s="255"/>
      <c r="AT261" s="93">
        <v>3</v>
      </c>
      <c r="AU261" s="253" t="str">
        <f>IFERROR(IF(COUNTIF(参加者名簿!$C$12:$C$111,N261),参加申込書本紙!$G$15,INDEX(他団体選手登録票!$J$12:$J$31,MATCH(N261,他団体選手登録票!$C$12:$C$31,0))),"")</f>
        <v/>
      </c>
      <c r="AV261" s="254"/>
      <c r="AW261" s="255"/>
      <c r="AX261" s="93">
        <v>4</v>
      </c>
      <c r="AY261" s="253" t="str">
        <f>IFERROR(IF(COUNTIF(参加者名簿!$C$12:$C$111,R261),参加申込書本紙!$G$15,INDEX(他団体選手登録票!$J$12:$J$31,MATCH(R261,他団体選手登録票!$C$12:$C$31,0))),"")</f>
        <v/>
      </c>
      <c r="AZ261" s="254"/>
      <c r="BA261" s="255"/>
      <c r="BB261" s="7"/>
      <c r="BC261" s="94" t="str">
        <f>IF(BB261="免除",0,IF(BB261="相手方",0,IF(BB261="当方",COUNT(F261:U261),IF(BB261="個々",COUNTIF(AL261:BA261,参加申込書本紙!$G$15),""))))</f>
        <v/>
      </c>
      <c r="BD261" s="95"/>
      <c r="BE261" s="96"/>
      <c r="BF261" s="97"/>
      <c r="BG261" s="8"/>
    </row>
    <row r="262" spans="1:59" ht="21.65" customHeight="1" thickBot="1">
      <c r="A262" s="1"/>
      <c r="B262" s="89">
        <v>242</v>
      </c>
      <c r="C262" s="140"/>
      <c r="D262" s="6"/>
      <c r="E262" s="130"/>
      <c r="F262" s="297"/>
      <c r="G262" s="298"/>
      <c r="H262" s="298"/>
      <c r="I262" s="299"/>
      <c r="J262" s="260"/>
      <c r="K262" s="258"/>
      <c r="L262" s="258"/>
      <c r="M262" s="259"/>
      <c r="N262" s="260"/>
      <c r="O262" s="258"/>
      <c r="P262" s="258"/>
      <c r="Q262" s="259"/>
      <c r="R262" s="260"/>
      <c r="S262" s="258"/>
      <c r="T262" s="258"/>
      <c r="U262" s="261"/>
      <c r="V262" s="256" t="str">
        <f>IF(F262="","",IFERROR(INDEX(参加者名簿!$F$12:$F$111,MATCH(F262,参加者名簿!$C$12:$C$111,0))&amp;"　"&amp;INDEX(参加者名簿!$H$12:$H$111,MATCH(F262,参加者名簿!$C$12:$C$111,0)),IFERROR(INDEX(他団体選手登録票!$F$12:$F$31,MATCH(F262,他団体選手登録票!$C$12:$C$31,0))&amp;"　"&amp;INDEX(他団体選手登録票!$H$12:$H$31,MATCH(F262,他団体選手登録票!$C$12:$C$31,0)),"ERROR!!")))</f>
        <v/>
      </c>
      <c r="W262" s="254"/>
      <c r="X262" s="254"/>
      <c r="Y262" s="255"/>
      <c r="Z262" s="256" t="str">
        <f>IF(J262="","",IFERROR(INDEX(参加者名簿!$F$12:$F$111,MATCH(J262,参加者名簿!$C$12:$C$111,0))&amp;"　"&amp;INDEX(参加者名簿!$H$12:$H$111,MATCH(J262,参加者名簿!$C$12:$C$111,0)),IFERROR(INDEX(他団体選手登録票!$F$12:$F$31,MATCH(J262,他団体選手登録票!$C$12:$C$31,0))&amp;"　"&amp;INDEX(他団体選手登録票!$H$12:$H$31,MATCH(J262,他団体選手登録票!$C$12:$C$31,0)),"ERROR!!")))</f>
        <v/>
      </c>
      <c r="AA262" s="254"/>
      <c r="AB262" s="254"/>
      <c r="AC262" s="255"/>
      <c r="AD262" s="256" t="str">
        <f>IF(N262="","",IFERROR(INDEX(参加者名簿!$F$12:$F$111,MATCH(N262,参加者名簿!$C$12:$C$111,0))&amp;"　"&amp;INDEX(参加者名簿!$H$12:$H$111,MATCH(N262,参加者名簿!$C$12:$C$111,0)),IFERROR(INDEX(他団体選手登録票!$F$12:$F$31,MATCH(N262,他団体選手登録票!$C$12:$C$31,0))&amp;"　"&amp;INDEX(他団体選手登録票!$H$12:$H$31,MATCH(N262,他団体選手登録票!$C$12:$C$31,0)),"ERROR!!")))</f>
        <v/>
      </c>
      <c r="AE262" s="254"/>
      <c r="AF262" s="254"/>
      <c r="AG262" s="255"/>
      <c r="AH262" s="256" t="str">
        <f>IF(R262="","",IFERROR(INDEX(参加者名簿!$F$12:$F$111,MATCH(R262,参加者名簿!$C$12:$C$111,0))&amp;"　"&amp;INDEX(参加者名簿!$H$12:$H$111,MATCH(R262,参加者名簿!$C$12:$C$111,0)),IFERROR(INDEX(他団体選手登録票!$F$12:$F$31,MATCH(R262,他団体選手登録票!$C$12:$C$31,0))&amp;"　"&amp;INDEX(他団体選手登録票!$H$12:$H$31,MATCH(R262,他団体選手登録票!$C$12:$C$31,0)),"ERROR!!")))</f>
        <v/>
      </c>
      <c r="AI262" s="254"/>
      <c r="AJ262" s="254"/>
      <c r="AK262" s="255"/>
      <c r="AL262" s="93">
        <v>1</v>
      </c>
      <c r="AM262" s="253" t="str">
        <f>IFERROR(IF(COUNTIF(参加者名簿!$C$12:$C$111,F262),参加申込書本紙!$G$15,INDEX(他団体選手登録票!$J$12:$J$31,MATCH(F262,他団体選手登録票!$C$12:$C$31,0))),"")</f>
        <v/>
      </c>
      <c r="AN262" s="254"/>
      <c r="AO262" s="255"/>
      <c r="AP262" s="93">
        <v>2</v>
      </c>
      <c r="AQ262" s="253" t="str">
        <f>IFERROR(IF(COUNTIF(参加者名簿!$C$12:$C$111,J262),参加申込書本紙!$G$15,INDEX(他団体選手登録票!$J$12:$J$31,MATCH(J262,他団体選手登録票!$C$12:$C$31,0))),"")</f>
        <v/>
      </c>
      <c r="AR262" s="254"/>
      <c r="AS262" s="255"/>
      <c r="AT262" s="93">
        <v>3</v>
      </c>
      <c r="AU262" s="253" t="str">
        <f>IFERROR(IF(COUNTIF(参加者名簿!$C$12:$C$111,N262),参加申込書本紙!$G$15,INDEX(他団体選手登録票!$J$12:$J$31,MATCH(N262,他団体選手登録票!$C$12:$C$31,0))),"")</f>
        <v/>
      </c>
      <c r="AV262" s="254"/>
      <c r="AW262" s="255"/>
      <c r="AX262" s="93">
        <v>4</v>
      </c>
      <c r="AY262" s="253" t="str">
        <f>IFERROR(IF(COUNTIF(参加者名簿!$C$12:$C$111,R262),参加申込書本紙!$G$15,INDEX(他団体選手登録票!$J$12:$J$31,MATCH(R262,他団体選手登録票!$C$12:$C$31,0))),"")</f>
        <v/>
      </c>
      <c r="AZ262" s="254"/>
      <c r="BA262" s="255"/>
      <c r="BB262" s="7"/>
      <c r="BC262" s="94" t="str">
        <f>IF(BB262="免除",0,IF(BB262="相手方",0,IF(BB262="当方",COUNT(F262:U262),IF(BB262="個々",COUNTIF(AL262:BA262,参加申込書本紙!$G$15),""))))</f>
        <v/>
      </c>
      <c r="BD262" s="95"/>
      <c r="BE262" s="96"/>
      <c r="BF262" s="97"/>
      <c r="BG262" s="8"/>
    </row>
    <row r="263" spans="1:59" ht="21.65" customHeight="1" thickBot="1">
      <c r="A263" s="1"/>
      <c r="B263" s="89">
        <v>243</v>
      </c>
      <c r="C263" s="140"/>
      <c r="D263" s="6"/>
      <c r="E263" s="130"/>
      <c r="F263" s="297"/>
      <c r="G263" s="298"/>
      <c r="H263" s="298"/>
      <c r="I263" s="299"/>
      <c r="J263" s="260"/>
      <c r="K263" s="258"/>
      <c r="L263" s="258"/>
      <c r="M263" s="259"/>
      <c r="N263" s="260"/>
      <c r="O263" s="258"/>
      <c r="P263" s="258"/>
      <c r="Q263" s="259"/>
      <c r="R263" s="260"/>
      <c r="S263" s="258"/>
      <c r="T263" s="258"/>
      <c r="U263" s="261"/>
      <c r="V263" s="256" t="str">
        <f>IF(F263="","",IFERROR(INDEX(参加者名簿!$F$12:$F$111,MATCH(F263,参加者名簿!$C$12:$C$111,0))&amp;"　"&amp;INDEX(参加者名簿!$H$12:$H$111,MATCH(F263,参加者名簿!$C$12:$C$111,0)),IFERROR(INDEX(他団体選手登録票!$F$12:$F$31,MATCH(F263,他団体選手登録票!$C$12:$C$31,0))&amp;"　"&amp;INDEX(他団体選手登録票!$H$12:$H$31,MATCH(F263,他団体選手登録票!$C$12:$C$31,0)),"ERROR!!")))</f>
        <v/>
      </c>
      <c r="W263" s="254"/>
      <c r="X263" s="254"/>
      <c r="Y263" s="255"/>
      <c r="Z263" s="256" t="str">
        <f>IF(J263="","",IFERROR(INDEX(参加者名簿!$F$12:$F$111,MATCH(J263,参加者名簿!$C$12:$C$111,0))&amp;"　"&amp;INDEX(参加者名簿!$H$12:$H$111,MATCH(J263,参加者名簿!$C$12:$C$111,0)),IFERROR(INDEX(他団体選手登録票!$F$12:$F$31,MATCH(J263,他団体選手登録票!$C$12:$C$31,0))&amp;"　"&amp;INDEX(他団体選手登録票!$H$12:$H$31,MATCH(J263,他団体選手登録票!$C$12:$C$31,0)),"ERROR!!")))</f>
        <v/>
      </c>
      <c r="AA263" s="254"/>
      <c r="AB263" s="254"/>
      <c r="AC263" s="255"/>
      <c r="AD263" s="256" t="str">
        <f>IF(N263="","",IFERROR(INDEX(参加者名簿!$F$12:$F$111,MATCH(N263,参加者名簿!$C$12:$C$111,0))&amp;"　"&amp;INDEX(参加者名簿!$H$12:$H$111,MATCH(N263,参加者名簿!$C$12:$C$111,0)),IFERROR(INDEX(他団体選手登録票!$F$12:$F$31,MATCH(N263,他団体選手登録票!$C$12:$C$31,0))&amp;"　"&amp;INDEX(他団体選手登録票!$H$12:$H$31,MATCH(N263,他団体選手登録票!$C$12:$C$31,0)),"ERROR!!")))</f>
        <v/>
      </c>
      <c r="AE263" s="254"/>
      <c r="AF263" s="254"/>
      <c r="AG263" s="255"/>
      <c r="AH263" s="256" t="str">
        <f>IF(R263="","",IFERROR(INDEX(参加者名簿!$F$12:$F$111,MATCH(R263,参加者名簿!$C$12:$C$111,0))&amp;"　"&amp;INDEX(参加者名簿!$H$12:$H$111,MATCH(R263,参加者名簿!$C$12:$C$111,0)),IFERROR(INDEX(他団体選手登録票!$F$12:$F$31,MATCH(R263,他団体選手登録票!$C$12:$C$31,0))&amp;"　"&amp;INDEX(他団体選手登録票!$H$12:$H$31,MATCH(R263,他団体選手登録票!$C$12:$C$31,0)),"ERROR!!")))</f>
        <v/>
      </c>
      <c r="AI263" s="254"/>
      <c r="AJ263" s="254"/>
      <c r="AK263" s="255"/>
      <c r="AL263" s="93">
        <v>1</v>
      </c>
      <c r="AM263" s="253" t="str">
        <f>IFERROR(IF(COUNTIF(参加者名簿!$C$12:$C$111,F263),参加申込書本紙!$G$15,INDEX(他団体選手登録票!$J$12:$J$31,MATCH(F263,他団体選手登録票!$C$12:$C$31,0))),"")</f>
        <v/>
      </c>
      <c r="AN263" s="254"/>
      <c r="AO263" s="255"/>
      <c r="AP263" s="93">
        <v>2</v>
      </c>
      <c r="AQ263" s="253" t="str">
        <f>IFERROR(IF(COUNTIF(参加者名簿!$C$12:$C$111,J263),参加申込書本紙!$G$15,INDEX(他団体選手登録票!$J$12:$J$31,MATCH(J263,他団体選手登録票!$C$12:$C$31,0))),"")</f>
        <v/>
      </c>
      <c r="AR263" s="254"/>
      <c r="AS263" s="255"/>
      <c r="AT263" s="93">
        <v>3</v>
      </c>
      <c r="AU263" s="253" t="str">
        <f>IFERROR(IF(COUNTIF(参加者名簿!$C$12:$C$111,N263),参加申込書本紙!$G$15,INDEX(他団体選手登録票!$J$12:$J$31,MATCH(N263,他団体選手登録票!$C$12:$C$31,0))),"")</f>
        <v/>
      </c>
      <c r="AV263" s="254"/>
      <c r="AW263" s="255"/>
      <c r="AX263" s="93">
        <v>4</v>
      </c>
      <c r="AY263" s="253" t="str">
        <f>IFERROR(IF(COUNTIF(参加者名簿!$C$12:$C$111,R263),参加申込書本紙!$G$15,INDEX(他団体選手登録票!$J$12:$J$31,MATCH(R263,他団体選手登録票!$C$12:$C$31,0))),"")</f>
        <v/>
      </c>
      <c r="AZ263" s="254"/>
      <c r="BA263" s="255"/>
      <c r="BB263" s="7"/>
      <c r="BC263" s="94" t="str">
        <f>IF(BB263="免除",0,IF(BB263="相手方",0,IF(BB263="当方",COUNT(F263:U263),IF(BB263="個々",COUNTIF(AL263:BA263,参加申込書本紙!$G$15),""))))</f>
        <v/>
      </c>
      <c r="BD263" s="95"/>
      <c r="BE263" s="96"/>
      <c r="BF263" s="97"/>
      <c r="BG263" s="8"/>
    </row>
    <row r="264" spans="1:59" ht="21.65" customHeight="1" thickBot="1">
      <c r="A264" s="1"/>
      <c r="B264" s="89">
        <v>244</v>
      </c>
      <c r="C264" s="140"/>
      <c r="D264" s="6"/>
      <c r="E264" s="130"/>
      <c r="F264" s="297"/>
      <c r="G264" s="298"/>
      <c r="H264" s="298"/>
      <c r="I264" s="299"/>
      <c r="J264" s="260"/>
      <c r="K264" s="258"/>
      <c r="L264" s="258"/>
      <c r="M264" s="259"/>
      <c r="N264" s="260"/>
      <c r="O264" s="258"/>
      <c r="P264" s="258"/>
      <c r="Q264" s="259"/>
      <c r="R264" s="260"/>
      <c r="S264" s="258"/>
      <c r="T264" s="258"/>
      <c r="U264" s="261"/>
      <c r="V264" s="256" t="str">
        <f>IF(F264="","",IFERROR(INDEX(参加者名簿!$F$12:$F$111,MATCH(F264,参加者名簿!$C$12:$C$111,0))&amp;"　"&amp;INDEX(参加者名簿!$H$12:$H$111,MATCH(F264,参加者名簿!$C$12:$C$111,0)),IFERROR(INDEX(他団体選手登録票!$F$12:$F$31,MATCH(F264,他団体選手登録票!$C$12:$C$31,0))&amp;"　"&amp;INDEX(他団体選手登録票!$H$12:$H$31,MATCH(F264,他団体選手登録票!$C$12:$C$31,0)),"ERROR!!")))</f>
        <v/>
      </c>
      <c r="W264" s="254"/>
      <c r="X264" s="254"/>
      <c r="Y264" s="255"/>
      <c r="Z264" s="256" t="str">
        <f>IF(J264="","",IFERROR(INDEX(参加者名簿!$F$12:$F$111,MATCH(J264,参加者名簿!$C$12:$C$111,0))&amp;"　"&amp;INDEX(参加者名簿!$H$12:$H$111,MATCH(J264,参加者名簿!$C$12:$C$111,0)),IFERROR(INDEX(他団体選手登録票!$F$12:$F$31,MATCH(J264,他団体選手登録票!$C$12:$C$31,0))&amp;"　"&amp;INDEX(他団体選手登録票!$H$12:$H$31,MATCH(J264,他団体選手登録票!$C$12:$C$31,0)),"ERROR!!")))</f>
        <v/>
      </c>
      <c r="AA264" s="254"/>
      <c r="AB264" s="254"/>
      <c r="AC264" s="255"/>
      <c r="AD264" s="256" t="str">
        <f>IF(N264="","",IFERROR(INDEX(参加者名簿!$F$12:$F$111,MATCH(N264,参加者名簿!$C$12:$C$111,0))&amp;"　"&amp;INDEX(参加者名簿!$H$12:$H$111,MATCH(N264,参加者名簿!$C$12:$C$111,0)),IFERROR(INDEX(他団体選手登録票!$F$12:$F$31,MATCH(N264,他団体選手登録票!$C$12:$C$31,0))&amp;"　"&amp;INDEX(他団体選手登録票!$H$12:$H$31,MATCH(N264,他団体選手登録票!$C$12:$C$31,0)),"ERROR!!")))</f>
        <v/>
      </c>
      <c r="AE264" s="254"/>
      <c r="AF264" s="254"/>
      <c r="AG264" s="255"/>
      <c r="AH264" s="256" t="str">
        <f>IF(R264="","",IFERROR(INDEX(参加者名簿!$F$12:$F$111,MATCH(R264,参加者名簿!$C$12:$C$111,0))&amp;"　"&amp;INDEX(参加者名簿!$H$12:$H$111,MATCH(R264,参加者名簿!$C$12:$C$111,0)),IFERROR(INDEX(他団体選手登録票!$F$12:$F$31,MATCH(R264,他団体選手登録票!$C$12:$C$31,0))&amp;"　"&amp;INDEX(他団体選手登録票!$H$12:$H$31,MATCH(R264,他団体選手登録票!$C$12:$C$31,0)),"ERROR!!")))</f>
        <v/>
      </c>
      <c r="AI264" s="254"/>
      <c r="AJ264" s="254"/>
      <c r="AK264" s="255"/>
      <c r="AL264" s="93">
        <v>1</v>
      </c>
      <c r="AM264" s="253" t="str">
        <f>IFERROR(IF(COUNTIF(参加者名簿!$C$12:$C$111,F264),参加申込書本紙!$G$15,INDEX(他団体選手登録票!$J$12:$J$31,MATCH(F264,他団体選手登録票!$C$12:$C$31,0))),"")</f>
        <v/>
      </c>
      <c r="AN264" s="254"/>
      <c r="AO264" s="255"/>
      <c r="AP264" s="93">
        <v>2</v>
      </c>
      <c r="AQ264" s="253" t="str">
        <f>IFERROR(IF(COUNTIF(参加者名簿!$C$12:$C$111,J264),参加申込書本紙!$G$15,INDEX(他団体選手登録票!$J$12:$J$31,MATCH(J264,他団体選手登録票!$C$12:$C$31,0))),"")</f>
        <v/>
      </c>
      <c r="AR264" s="254"/>
      <c r="AS264" s="255"/>
      <c r="AT264" s="93">
        <v>3</v>
      </c>
      <c r="AU264" s="253" t="str">
        <f>IFERROR(IF(COUNTIF(参加者名簿!$C$12:$C$111,N264),参加申込書本紙!$G$15,INDEX(他団体選手登録票!$J$12:$J$31,MATCH(N264,他団体選手登録票!$C$12:$C$31,0))),"")</f>
        <v/>
      </c>
      <c r="AV264" s="254"/>
      <c r="AW264" s="255"/>
      <c r="AX264" s="93">
        <v>4</v>
      </c>
      <c r="AY264" s="253" t="str">
        <f>IFERROR(IF(COUNTIF(参加者名簿!$C$12:$C$111,R264),参加申込書本紙!$G$15,INDEX(他団体選手登録票!$J$12:$J$31,MATCH(R264,他団体選手登録票!$C$12:$C$31,0))),"")</f>
        <v/>
      </c>
      <c r="AZ264" s="254"/>
      <c r="BA264" s="255"/>
      <c r="BB264" s="7"/>
      <c r="BC264" s="94" t="str">
        <f>IF(BB264="免除",0,IF(BB264="相手方",0,IF(BB264="当方",COUNT(F264:U264),IF(BB264="個々",COUNTIF(AL264:BA264,参加申込書本紙!$G$15),""))))</f>
        <v/>
      </c>
      <c r="BD264" s="95"/>
      <c r="BE264" s="96"/>
      <c r="BF264" s="97"/>
      <c r="BG264" s="8"/>
    </row>
    <row r="265" spans="1:59" ht="21.65" customHeight="1" thickBot="1">
      <c r="A265" s="1"/>
      <c r="B265" s="89">
        <v>245</v>
      </c>
      <c r="C265" s="140"/>
      <c r="D265" s="6"/>
      <c r="E265" s="130"/>
      <c r="F265" s="297"/>
      <c r="G265" s="298"/>
      <c r="H265" s="298"/>
      <c r="I265" s="299"/>
      <c r="J265" s="260"/>
      <c r="K265" s="258"/>
      <c r="L265" s="258"/>
      <c r="M265" s="259"/>
      <c r="N265" s="260"/>
      <c r="O265" s="258"/>
      <c r="P265" s="258"/>
      <c r="Q265" s="259"/>
      <c r="R265" s="260"/>
      <c r="S265" s="258"/>
      <c r="T265" s="258"/>
      <c r="U265" s="261"/>
      <c r="V265" s="256" t="str">
        <f>IF(F265="","",IFERROR(INDEX(参加者名簿!$F$12:$F$111,MATCH(F265,参加者名簿!$C$12:$C$111,0))&amp;"　"&amp;INDEX(参加者名簿!$H$12:$H$111,MATCH(F265,参加者名簿!$C$12:$C$111,0)),IFERROR(INDEX(他団体選手登録票!$F$12:$F$31,MATCH(F265,他団体選手登録票!$C$12:$C$31,0))&amp;"　"&amp;INDEX(他団体選手登録票!$H$12:$H$31,MATCH(F265,他団体選手登録票!$C$12:$C$31,0)),"ERROR!!")))</f>
        <v/>
      </c>
      <c r="W265" s="254"/>
      <c r="X265" s="254"/>
      <c r="Y265" s="255"/>
      <c r="Z265" s="256" t="str">
        <f>IF(J265="","",IFERROR(INDEX(参加者名簿!$F$12:$F$111,MATCH(J265,参加者名簿!$C$12:$C$111,0))&amp;"　"&amp;INDEX(参加者名簿!$H$12:$H$111,MATCH(J265,参加者名簿!$C$12:$C$111,0)),IFERROR(INDEX(他団体選手登録票!$F$12:$F$31,MATCH(J265,他団体選手登録票!$C$12:$C$31,0))&amp;"　"&amp;INDEX(他団体選手登録票!$H$12:$H$31,MATCH(J265,他団体選手登録票!$C$12:$C$31,0)),"ERROR!!")))</f>
        <v/>
      </c>
      <c r="AA265" s="254"/>
      <c r="AB265" s="254"/>
      <c r="AC265" s="255"/>
      <c r="AD265" s="256" t="str">
        <f>IF(N265="","",IFERROR(INDEX(参加者名簿!$F$12:$F$111,MATCH(N265,参加者名簿!$C$12:$C$111,0))&amp;"　"&amp;INDEX(参加者名簿!$H$12:$H$111,MATCH(N265,参加者名簿!$C$12:$C$111,0)),IFERROR(INDEX(他団体選手登録票!$F$12:$F$31,MATCH(N265,他団体選手登録票!$C$12:$C$31,0))&amp;"　"&amp;INDEX(他団体選手登録票!$H$12:$H$31,MATCH(N265,他団体選手登録票!$C$12:$C$31,0)),"ERROR!!")))</f>
        <v/>
      </c>
      <c r="AE265" s="254"/>
      <c r="AF265" s="254"/>
      <c r="AG265" s="255"/>
      <c r="AH265" s="256" t="str">
        <f>IF(R265="","",IFERROR(INDEX(参加者名簿!$F$12:$F$111,MATCH(R265,参加者名簿!$C$12:$C$111,0))&amp;"　"&amp;INDEX(参加者名簿!$H$12:$H$111,MATCH(R265,参加者名簿!$C$12:$C$111,0)),IFERROR(INDEX(他団体選手登録票!$F$12:$F$31,MATCH(R265,他団体選手登録票!$C$12:$C$31,0))&amp;"　"&amp;INDEX(他団体選手登録票!$H$12:$H$31,MATCH(R265,他団体選手登録票!$C$12:$C$31,0)),"ERROR!!")))</f>
        <v/>
      </c>
      <c r="AI265" s="254"/>
      <c r="AJ265" s="254"/>
      <c r="AK265" s="255"/>
      <c r="AL265" s="93">
        <v>1</v>
      </c>
      <c r="AM265" s="253" t="str">
        <f>IFERROR(IF(COUNTIF(参加者名簿!$C$12:$C$111,F265),参加申込書本紙!$G$15,INDEX(他団体選手登録票!$J$12:$J$31,MATCH(F265,他団体選手登録票!$C$12:$C$31,0))),"")</f>
        <v/>
      </c>
      <c r="AN265" s="254"/>
      <c r="AO265" s="255"/>
      <c r="AP265" s="93">
        <v>2</v>
      </c>
      <c r="AQ265" s="253" t="str">
        <f>IFERROR(IF(COUNTIF(参加者名簿!$C$12:$C$111,J265),参加申込書本紙!$G$15,INDEX(他団体選手登録票!$J$12:$J$31,MATCH(J265,他団体選手登録票!$C$12:$C$31,0))),"")</f>
        <v/>
      </c>
      <c r="AR265" s="254"/>
      <c r="AS265" s="255"/>
      <c r="AT265" s="93">
        <v>3</v>
      </c>
      <c r="AU265" s="253" t="str">
        <f>IFERROR(IF(COUNTIF(参加者名簿!$C$12:$C$111,N265),参加申込書本紙!$G$15,INDEX(他団体選手登録票!$J$12:$J$31,MATCH(N265,他団体選手登録票!$C$12:$C$31,0))),"")</f>
        <v/>
      </c>
      <c r="AV265" s="254"/>
      <c r="AW265" s="255"/>
      <c r="AX265" s="93">
        <v>4</v>
      </c>
      <c r="AY265" s="253" t="str">
        <f>IFERROR(IF(COUNTIF(参加者名簿!$C$12:$C$111,R265),参加申込書本紙!$G$15,INDEX(他団体選手登録票!$J$12:$J$31,MATCH(R265,他団体選手登録票!$C$12:$C$31,0))),"")</f>
        <v/>
      </c>
      <c r="AZ265" s="254"/>
      <c r="BA265" s="255"/>
      <c r="BB265" s="7"/>
      <c r="BC265" s="94" t="str">
        <f>IF(BB265="免除",0,IF(BB265="相手方",0,IF(BB265="当方",COUNT(F265:U265),IF(BB265="個々",COUNTIF(AL265:BA265,参加申込書本紙!$G$15),""))))</f>
        <v/>
      </c>
      <c r="BD265" s="95"/>
      <c r="BE265" s="96"/>
      <c r="BF265" s="97"/>
      <c r="BG265" s="8"/>
    </row>
    <row r="266" spans="1:59" ht="21.65" customHeight="1" thickBot="1">
      <c r="A266" s="1"/>
      <c r="B266" s="89">
        <v>246</v>
      </c>
      <c r="C266" s="140"/>
      <c r="D266" s="6"/>
      <c r="E266" s="130"/>
      <c r="F266" s="297"/>
      <c r="G266" s="298"/>
      <c r="H266" s="298"/>
      <c r="I266" s="299"/>
      <c r="J266" s="260"/>
      <c r="K266" s="258"/>
      <c r="L266" s="258"/>
      <c r="M266" s="259"/>
      <c r="N266" s="260"/>
      <c r="O266" s="258"/>
      <c r="P266" s="258"/>
      <c r="Q266" s="259"/>
      <c r="R266" s="260"/>
      <c r="S266" s="258"/>
      <c r="T266" s="258"/>
      <c r="U266" s="261"/>
      <c r="V266" s="256" t="str">
        <f>IF(F266="","",IFERROR(INDEX(参加者名簿!$F$12:$F$111,MATCH(F266,参加者名簿!$C$12:$C$111,0))&amp;"　"&amp;INDEX(参加者名簿!$H$12:$H$111,MATCH(F266,参加者名簿!$C$12:$C$111,0)),IFERROR(INDEX(他団体選手登録票!$F$12:$F$31,MATCH(F266,他団体選手登録票!$C$12:$C$31,0))&amp;"　"&amp;INDEX(他団体選手登録票!$H$12:$H$31,MATCH(F266,他団体選手登録票!$C$12:$C$31,0)),"ERROR!!")))</f>
        <v/>
      </c>
      <c r="W266" s="254"/>
      <c r="X266" s="254"/>
      <c r="Y266" s="255"/>
      <c r="Z266" s="256" t="str">
        <f>IF(J266="","",IFERROR(INDEX(参加者名簿!$F$12:$F$111,MATCH(J266,参加者名簿!$C$12:$C$111,0))&amp;"　"&amp;INDEX(参加者名簿!$H$12:$H$111,MATCH(J266,参加者名簿!$C$12:$C$111,0)),IFERROR(INDEX(他団体選手登録票!$F$12:$F$31,MATCH(J266,他団体選手登録票!$C$12:$C$31,0))&amp;"　"&amp;INDEX(他団体選手登録票!$H$12:$H$31,MATCH(J266,他団体選手登録票!$C$12:$C$31,0)),"ERROR!!")))</f>
        <v/>
      </c>
      <c r="AA266" s="254"/>
      <c r="AB266" s="254"/>
      <c r="AC266" s="255"/>
      <c r="AD266" s="256" t="str">
        <f>IF(N266="","",IFERROR(INDEX(参加者名簿!$F$12:$F$111,MATCH(N266,参加者名簿!$C$12:$C$111,0))&amp;"　"&amp;INDEX(参加者名簿!$H$12:$H$111,MATCH(N266,参加者名簿!$C$12:$C$111,0)),IFERROR(INDEX(他団体選手登録票!$F$12:$F$31,MATCH(N266,他団体選手登録票!$C$12:$C$31,0))&amp;"　"&amp;INDEX(他団体選手登録票!$H$12:$H$31,MATCH(N266,他団体選手登録票!$C$12:$C$31,0)),"ERROR!!")))</f>
        <v/>
      </c>
      <c r="AE266" s="254"/>
      <c r="AF266" s="254"/>
      <c r="AG266" s="255"/>
      <c r="AH266" s="256" t="str">
        <f>IF(R266="","",IFERROR(INDEX(参加者名簿!$F$12:$F$111,MATCH(R266,参加者名簿!$C$12:$C$111,0))&amp;"　"&amp;INDEX(参加者名簿!$H$12:$H$111,MATCH(R266,参加者名簿!$C$12:$C$111,0)),IFERROR(INDEX(他団体選手登録票!$F$12:$F$31,MATCH(R266,他団体選手登録票!$C$12:$C$31,0))&amp;"　"&amp;INDEX(他団体選手登録票!$H$12:$H$31,MATCH(R266,他団体選手登録票!$C$12:$C$31,0)),"ERROR!!")))</f>
        <v/>
      </c>
      <c r="AI266" s="254"/>
      <c r="AJ266" s="254"/>
      <c r="AK266" s="255"/>
      <c r="AL266" s="93">
        <v>1</v>
      </c>
      <c r="AM266" s="253" t="str">
        <f>IFERROR(IF(COUNTIF(参加者名簿!$C$12:$C$111,F266),参加申込書本紙!$G$15,INDEX(他団体選手登録票!$J$12:$J$31,MATCH(F266,他団体選手登録票!$C$12:$C$31,0))),"")</f>
        <v/>
      </c>
      <c r="AN266" s="254"/>
      <c r="AO266" s="255"/>
      <c r="AP266" s="93">
        <v>2</v>
      </c>
      <c r="AQ266" s="253" t="str">
        <f>IFERROR(IF(COUNTIF(参加者名簿!$C$12:$C$111,J266),参加申込書本紙!$G$15,INDEX(他団体選手登録票!$J$12:$J$31,MATCH(J266,他団体選手登録票!$C$12:$C$31,0))),"")</f>
        <v/>
      </c>
      <c r="AR266" s="254"/>
      <c r="AS266" s="255"/>
      <c r="AT266" s="93">
        <v>3</v>
      </c>
      <c r="AU266" s="253" t="str">
        <f>IFERROR(IF(COUNTIF(参加者名簿!$C$12:$C$111,N266),参加申込書本紙!$G$15,INDEX(他団体選手登録票!$J$12:$J$31,MATCH(N266,他団体選手登録票!$C$12:$C$31,0))),"")</f>
        <v/>
      </c>
      <c r="AV266" s="254"/>
      <c r="AW266" s="255"/>
      <c r="AX266" s="93">
        <v>4</v>
      </c>
      <c r="AY266" s="253" t="str">
        <f>IFERROR(IF(COUNTIF(参加者名簿!$C$12:$C$111,R266),参加申込書本紙!$G$15,INDEX(他団体選手登録票!$J$12:$J$31,MATCH(R266,他団体選手登録票!$C$12:$C$31,0))),"")</f>
        <v/>
      </c>
      <c r="AZ266" s="254"/>
      <c r="BA266" s="255"/>
      <c r="BB266" s="7"/>
      <c r="BC266" s="94" t="str">
        <f>IF(BB266="免除",0,IF(BB266="相手方",0,IF(BB266="当方",COUNT(F266:U266),IF(BB266="個々",COUNTIF(AL266:BA266,参加申込書本紙!$G$15),""))))</f>
        <v/>
      </c>
      <c r="BD266" s="95"/>
      <c r="BE266" s="96"/>
      <c r="BF266" s="97"/>
      <c r="BG266" s="8"/>
    </row>
    <row r="267" spans="1:59" ht="21.65" customHeight="1" thickBot="1">
      <c r="A267" s="1"/>
      <c r="B267" s="89">
        <v>247</v>
      </c>
      <c r="C267" s="140"/>
      <c r="D267" s="6"/>
      <c r="E267" s="130"/>
      <c r="F267" s="297"/>
      <c r="G267" s="298"/>
      <c r="H267" s="298"/>
      <c r="I267" s="299"/>
      <c r="J267" s="260"/>
      <c r="K267" s="258"/>
      <c r="L267" s="258"/>
      <c r="M267" s="259"/>
      <c r="N267" s="260"/>
      <c r="O267" s="258"/>
      <c r="P267" s="258"/>
      <c r="Q267" s="259"/>
      <c r="R267" s="260"/>
      <c r="S267" s="258"/>
      <c r="T267" s="258"/>
      <c r="U267" s="261"/>
      <c r="V267" s="256" t="str">
        <f>IF(F267="","",IFERROR(INDEX(参加者名簿!$F$12:$F$111,MATCH(F267,参加者名簿!$C$12:$C$111,0))&amp;"　"&amp;INDEX(参加者名簿!$H$12:$H$111,MATCH(F267,参加者名簿!$C$12:$C$111,0)),IFERROR(INDEX(他団体選手登録票!$F$12:$F$31,MATCH(F267,他団体選手登録票!$C$12:$C$31,0))&amp;"　"&amp;INDEX(他団体選手登録票!$H$12:$H$31,MATCH(F267,他団体選手登録票!$C$12:$C$31,0)),"ERROR!!")))</f>
        <v/>
      </c>
      <c r="W267" s="254"/>
      <c r="X267" s="254"/>
      <c r="Y267" s="255"/>
      <c r="Z267" s="256" t="str">
        <f>IF(J267="","",IFERROR(INDEX(参加者名簿!$F$12:$F$111,MATCH(J267,参加者名簿!$C$12:$C$111,0))&amp;"　"&amp;INDEX(参加者名簿!$H$12:$H$111,MATCH(J267,参加者名簿!$C$12:$C$111,0)),IFERROR(INDEX(他団体選手登録票!$F$12:$F$31,MATCH(J267,他団体選手登録票!$C$12:$C$31,0))&amp;"　"&amp;INDEX(他団体選手登録票!$H$12:$H$31,MATCH(J267,他団体選手登録票!$C$12:$C$31,0)),"ERROR!!")))</f>
        <v/>
      </c>
      <c r="AA267" s="254"/>
      <c r="AB267" s="254"/>
      <c r="AC267" s="255"/>
      <c r="AD267" s="256" t="str">
        <f>IF(N267="","",IFERROR(INDEX(参加者名簿!$F$12:$F$111,MATCH(N267,参加者名簿!$C$12:$C$111,0))&amp;"　"&amp;INDEX(参加者名簿!$H$12:$H$111,MATCH(N267,参加者名簿!$C$12:$C$111,0)),IFERROR(INDEX(他団体選手登録票!$F$12:$F$31,MATCH(N267,他団体選手登録票!$C$12:$C$31,0))&amp;"　"&amp;INDEX(他団体選手登録票!$H$12:$H$31,MATCH(N267,他団体選手登録票!$C$12:$C$31,0)),"ERROR!!")))</f>
        <v/>
      </c>
      <c r="AE267" s="254"/>
      <c r="AF267" s="254"/>
      <c r="AG267" s="255"/>
      <c r="AH267" s="256" t="str">
        <f>IF(R267="","",IFERROR(INDEX(参加者名簿!$F$12:$F$111,MATCH(R267,参加者名簿!$C$12:$C$111,0))&amp;"　"&amp;INDEX(参加者名簿!$H$12:$H$111,MATCH(R267,参加者名簿!$C$12:$C$111,0)),IFERROR(INDEX(他団体選手登録票!$F$12:$F$31,MATCH(R267,他団体選手登録票!$C$12:$C$31,0))&amp;"　"&amp;INDEX(他団体選手登録票!$H$12:$H$31,MATCH(R267,他団体選手登録票!$C$12:$C$31,0)),"ERROR!!")))</f>
        <v/>
      </c>
      <c r="AI267" s="254"/>
      <c r="AJ267" s="254"/>
      <c r="AK267" s="255"/>
      <c r="AL267" s="93">
        <v>1</v>
      </c>
      <c r="AM267" s="253" t="str">
        <f>IFERROR(IF(COUNTIF(参加者名簿!$C$12:$C$111,F267),参加申込書本紙!$G$15,INDEX(他団体選手登録票!$J$12:$J$31,MATCH(F267,他団体選手登録票!$C$12:$C$31,0))),"")</f>
        <v/>
      </c>
      <c r="AN267" s="254"/>
      <c r="AO267" s="255"/>
      <c r="AP267" s="93">
        <v>2</v>
      </c>
      <c r="AQ267" s="253" t="str">
        <f>IFERROR(IF(COUNTIF(参加者名簿!$C$12:$C$111,J267),参加申込書本紙!$G$15,INDEX(他団体選手登録票!$J$12:$J$31,MATCH(J267,他団体選手登録票!$C$12:$C$31,0))),"")</f>
        <v/>
      </c>
      <c r="AR267" s="254"/>
      <c r="AS267" s="255"/>
      <c r="AT267" s="93">
        <v>3</v>
      </c>
      <c r="AU267" s="253" t="str">
        <f>IFERROR(IF(COUNTIF(参加者名簿!$C$12:$C$111,N267),参加申込書本紙!$G$15,INDEX(他団体選手登録票!$J$12:$J$31,MATCH(N267,他団体選手登録票!$C$12:$C$31,0))),"")</f>
        <v/>
      </c>
      <c r="AV267" s="254"/>
      <c r="AW267" s="255"/>
      <c r="AX267" s="93">
        <v>4</v>
      </c>
      <c r="AY267" s="253" t="str">
        <f>IFERROR(IF(COUNTIF(参加者名簿!$C$12:$C$111,R267),参加申込書本紙!$G$15,INDEX(他団体選手登録票!$J$12:$J$31,MATCH(R267,他団体選手登録票!$C$12:$C$31,0))),"")</f>
        <v/>
      </c>
      <c r="AZ267" s="254"/>
      <c r="BA267" s="255"/>
      <c r="BB267" s="7"/>
      <c r="BC267" s="94" t="str">
        <f>IF(BB267="免除",0,IF(BB267="相手方",0,IF(BB267="当方",COUNT(F267:U267),IF(BB267="個々",COUNTIF(AL267:BA267,参加申込書本紙!$G$15),""))))</f>
        <v/>
      </c>
      <c r="BD267" s="95"/>
      <c r="BE267" s="96"/>
      <c r="BF267" s="97"/>
      <c r="BG267" s="8"/>
    </row>
    <row r="268" spans="1:59" ht="21.65" customHeight="1" thickBot="1">
      <c r="A268" s="1"/>
      <c r="B268" s="89">
        <v>248</v>
      </c>
      <c r="C268" s="140"/>
      <c r="D268" s="6"/>
      <c r="E268" s="130"/>
      <c r="F268" s="297"/>
      <c r="G268" s="298"/>
      <c r="H268" s="298"/>
      <c r="I268" s="299"/>
      <c r="J268" s="260"/>
      <c r="K268" s="258"/>
      <c r="L268" s="258"/>
      <c r="M268" s="259"/>
      <c r="N268" s="260"/>
      <c r="O268" s="258"/>
      <c r="P268" s="258"/>
      <c r="Q268" s="259"/>
      <c r="R268" s="260"/>
      <c r="S268" s="258"/>
      <c r="T268" s="258"/>
      <c r="U268" s="261"/>
      <c r="V268" s="256" t="str">
        <f>IF(F268="","",IFERROR(INDEX(参加者名簿!$F$12:$F$111,MATCH(F268,参加者名簿!$C$12:$C$111,0))&amp;"　"&amp;INDEX(参加者名簿!$H$12:$H$111,MATCH(F268,参加者名簿!$C$12:$C$111,0)),IFERROR(INDEX(他団体選手登録票!$F$12:$F$31,MATCH(F268,他団体選手登録票!$C$12:$C$31,0))&amp;"　"&amp;INDEX(他団体選手登録票!$H$12:$H$31,MATCH(F268,他団体選手登録票!$C$12:$C$31,0)),"ERROR!!")))</f>
        <v/>
      </c>
      <c r="W268" s="254"/>
      <c r="X268" s="254"/>
      <c r="Y268" s="255"/>
      <c r="Z268" s="256" t="str">
        <f>IF(J268="","",IFERROR(INDEX(参加者名簿!$F$12:$F$111,MATCH(J268,参加者名簿!$C$12:$C$111,0))&amp;"　"&amp;INDEX(参加者名簿!$H$12:$H$111,MATCH(J268,参加者名簿!$C$12:$C$111,0)),IFERROR(INDEX(他団体選手登録票!$F$12:$F$31,MATCH(J268,他団体選手登録票!$C$12:$C$31,0))&amp;"　"&amp;INDEX(他団体選手登録票!$H$12:$H$31,MATCH(J268,他団体選手登録票!$C$12:$C$31,0)),"ERROR!!")))</f>
        <v/>
      </c>
      <c r="AA268" s="254"/>
      <c r="AB268" s="254"/>
      <c r="AC268" s="255"/>
      <c r="AD268" s="256" t="str">
        <f>IF(N268="","",IFERROR(INDEX(参加者名簿!$F$12:$F$111,MATCH(N268,参加者名簿!$C$12:$C$111,0))&amp;"　"&amp;INDEX(参加者名簿!$H$12:$H$111,MATCH(N268,参加者名簿!$C$12:$C$111,0)),IFERROR(INDEX(他団体選手登録票!$F$12:$F$31,MATCH(N268,他団体選手登録票!$C$12:$C$31,0))&amp;"　"&amp;INDEX(他団体選手登録票!$H$12:$H$31,MATCH(N268,他団体選手登録票!$C$12:$C$31,0)),"ERROR!!")))</f>
        <v/>
      </c>
      <c r="AE268" s="254"/>
      <c r="AF268" s="254"/>
      <c r="AG268" s="255"/>
      <c r="AH268" s="256" t="str">
        <f>IF(R268="","",IFERROR(INDEX(参加者名簿!$F$12:$F$111,MATCH(R268,参加者名簿!$C$12:$C$111,0))&amp;"　"&amp;INDEX(参加者名簿!$H$12:$H$111,MATCH(R268,参加者名簿!$C$12:$C$111,0)),IFERROR(INDEX(他団体選手登録票!$F$12:$F$31,MATCH(R268,他団体選手登録票!$C$12:$C$31,0))&amp;"　"&amp;INDEX(他団体選手登録票!$H$12:$H$31,MATCH(R268,他団体選手登録票!$C$12:$C$31,0)),"ERROR!!")))</f>
        <v/>
      </c>
      <c r="AI268" s="254"/>
      <c r="AJ268" s="254"/>
      <c r="AK268" s="255"/>
      <c r="AL268" s="93">
        <v>1</v>
      </c>
      <c r="AM268" s="253" t="str">
        <f>IFERROR(IF(COUNTIF(参加者名簿!$C$12:$C$111,F268),参加申込書本紙!$G$15,INDEX(他団体選手登録票!$J$12:$J$31,MATCH(F268,他団体選手登録票!$C$12:$C$31,0))),"")</f>
        <v/>
      </c>
      <c r="AN268" s="254"/>
      <c r="AO268" s="255"/>
      <c r="AP268" s="93">
        <v>2</v>
      </c>
      <c r="AQ268" s="253" t="str">
        <f>IFERROR(IF(COUNTIF(参加者名簿!$C$12:$C$111,J268),参加申込書本紙!$G$15,INDEX(他団体選手登録票!$J$12:$J$31,MATCH(J268,他団体選手登録票!$C$12:$C$31,0))),"")</f>
        <v/>
      </c>
      <c r="AR268" s="254"/>
      <c r="AS268" s="255"/>
      <c r="AT268" s="93">
        <v>3</v>
      </c>
      <c r="AU268" s="253" t="str">
        <f>IFERROR(IF(COUNTIF(参加者名簿!$C$12:$C$111,N268),参加申込書本紙!$G$15,INDEX(他団体選手登録票!$J$12:$J$31,MATCH(N268,他団体選手登録票!$C$12:$C$31,0))),"")</f>
        <v/>
      </c>
      <c r="AV268" s="254"/>
      <c r="AW268" s="255"/>
      <c r="AX268" s="93">
        <v>4</v>
      </c>
      <c r="AY268" s="253" t="str">
        <f>IFERROR(IF(COUNTIF(参加者名簿!$C$12:$C$111,R268),参加申込書本紙!$G$15,INDEX(他団体選手登録票!$J$12:$J$31,MATCH(R268,他団体選手登録票!$C$12:$C$31,0))),"")</f>
        <v/>
      </c>
      <c r="AZ268" s="254"/>
      <c r="BA268" s="255"/>
      <c r="BB268" s="7"/>
      <c r="BC268" s="94" t="str">
        <f>IF(BB268="免除",0,IF(BB268="相手方",0,IF(BB268="当方",COUNT(F268:U268),IF(BB268="個々",COUNTIF(AL268:BA268,参加申込書本紙!$G$15),""))))</f>
        <v/>
      </c>
      <c r="BD268" s="95"/>
      <c r="BE268" s="96"/>
      <c r="BF268" s="97"/>
      <c r="BG268" s="8"/>
    </row>
    <row r="269" spans="1:59" ht="21.65" customHeight="1" thickBot="1">
      <c r="A269" s="1"/>
      <c r="B269" s="89">
        <v>249</v>
      </c>
      <c r="C269" s="140"/>
      <c r="D269" s="6"/>
      <c r="E269" s="130"/>
      <c r="F269" s="297"/>
      <c r="G269" s="298"/>
      <c r="H269" s="298"/>
      <c r="I269" s="299"/>
      <c r="J269" s="260"/>
      <c r="K269" s="258"/>
      <c r="L269" s="258"/>
      <c r="M269" s="259"/>
      <c r="N269" s="260"/>
      <c r="O269" s="258"/>
      <c r="P269" s="258"/>
      <c r="Q269" s="259"/>
      <c r="R269" s="260"/>
      <c r="S269" s="258"/>
      <c r="T269" s="258"/>
      <c r="U269" s="261"/>
      <c r="V269" s="256" t="str">
        <f>IF(F269="","",IFERROR(INDEX(参加者名簿!$F$12:$F$111,MATCH(F269,参加者名簿!$C$12:$C$111,0))&amp;"　"&amp;INDEX(参加者名簿!$H$12:$H$111,MATCH(F269,参加者名簿!$C$12:$C$111,0)),IFERROR(INDEX(他団体選手登録票!$F$12:$F$31,MATCH(F269,他団体選手登録票!$C$12:$C$31,0))&amp;"　"&amp;INDEX(他団体選手登録票!$H$12:$H$31,MATCH(F269,他団体選手登録票!$C$12:$C$31,0)),"ERROR!!")))</f>
        <v/>
      </c>
      <c r="W269" s="254"/>
      <c r="X269" s="254"/>
      <c r="Y269" s="255"/>
      <c r="Z269" s="256" t="str">
        <f>IF(J269="","",IFERROR(INDEX(参加者名簿!$F$12:$F$111,MATCH(J269,参加者名簿!$C$12:$C$111,0))&amp;"　"&amp;INDEX(参加者名簿!$H$12:$H$111,MATCH(J269,参加者名簿!$C$12:$C$111,0)),IFERROR(INDEX(他団体選手登録票!$F$12:$F$31,MATCH(J269,他団体選手登録票!$C$12:$C$31,0))&amp;"　"&amp;INDEX(他団体選手登録票!$H$12:$H$31,MATCH(J269,他団体選手登録票!$C$12:$C$31,0)),"ERROR!!")))</f>
        <v/>
      </c>
      <c r="AA269" s="254"/>
      <c r="AB269" s="254"/>
      <c r="AC269" s="255"/>
      <c r="AD269" s="256" t="str">
        <f>IF(N269="","",IFERROR(INDEX(参加者名簿!$F$12:$F$111,MATCH(N269,参加者名簿!$C$12:$C$111,0))&amp;"　"&amp;INDEX(参加者名簿!$H$12:$H$111,MATCH(N269,参加者名簿!$C$12:$C$111,0)),IFERROR(INDEX(他団体選手登録票!$F$12:$F$31,MATCH(N269,他団体選手登録票!$C$12:$C$31,0))&amp;"　"&amp;INDEX(他団体選手登録票!$H$12:$H$31,MATCH(N269,他団体選手登録票!$C$12:$C$31,0)),"ERROR!!")))</f>
        <v/>
      </c>
      <c r="AE269" s="254"/>
      <c r="AF269" s="254"/>
      <c r="AG269" s="255"/>
      <c r="AH269" s="256" t="str">
        <f>IF(R269="","",IFERROR(INDEX(参加者名簿!$F$12:$F$111,MATCH(R269,参加者名簿!$C$12:$C$111,0))&amp;"　"&amp;INDEX(参加者名簿!$H$12:$H$111,MATCH(R269,参加者名簿!$C$12:$C$111,0)),IFERROR(INDEX(他団体選手登録票!$F$12:$F$31,MATCH(R269,他団体選手登録票!$C$12:$C$31,0))&amp;"　"&amp;INDEX(他団体選手登録票!$H$12:$H$31,MATCH(R269,他団体選手登録票!$C$12:$C$31,0)),"ERROR!!")))</f>
        <v/>
      </c>
      <c r="AI269" s="254"/>
      <c r="AJ269" s="254"/>
      <c r="AK269" s="255"/>
      <c r="AL269" s="93">
        <v>1</v>
      </c>
      <c r="AM269" s="253" t="str">
        <f>IFERROR(IF(COUNTIF(参加者名簿!$C$12:$C$111,F269),参加申込書本紙!$G$15,INDEX(他団体選手登録票!$J$12:$J$31,MATCH(F269,他団体選手登録票!$C$12:$C$31,0))),"")</f>
        <v/>
      </c>
      <c r="AN269" s="254"/>
      <c r="AO269" s="255"/>
      <c r="AP269" s="93">
        <v>2</v>
      </c>
      <c r="AQ269" s="253" t="str">
        <f>IFERROR(IF(COUNTIF(参加者名簿!$C$12:$C$111,J269),参加申込書本紙!$G$15,INDEX(他団体選手登録票!$J$12:$J$31,MATCH(J269,他団体選手登録票!$C$12:$C$31,0))),"")</f>
        <v/>
      </c>
      <c r="AR269" s="254"/>
      <c r="AS269" s="255"/>
      <c r="AT269" s="93">
        <v>3</v>
      </c>
      <c r="AU269" s="253" t="str">
        <f>IFERROR(IF(COUNTIF(参加者名簿!$C$12:$C$111,N269),参加申込書本紙!$G$15,INDEX(他団体選手登録票!$J$12:$J$31,MATCH(N269,他団体選手登録票!$C$12:$C$31,0))),"")</f>
        <v/>
      </c>
      <c r="AV269" s="254"/>
      <c r="AW269" s="255"/>
      <c r="AX269" s="93">
        <v>4</v>
      </c>
      <c r="AY269" s="253" t="str">
        <f>IFERROR(IF(COUNTIF(参加者名簿!$C$12:$C$111,R269),参加申込書本紙!$G$15,INDEX(他団体選手登録票!$J$12:$J$31,MATCH(R269,他団体選手登録票!$C$12:$C$31,0))),"")</f>
        <v/>
      </c>
      <c r="AZ269" s="254"/>
      <c r="BA269" s="255"/>
      <c r="BB269" s="7"/>
      <c r="BC269" s="94" t="str">
        <f>IF(BB269="免除",0,IF(BB269="相手方",0,IF(BB269="当方",COUNT(F269:U269),IF(BB269="個々",COUNTIF(AL269:BA269,参加申込書本紙!$G$15),""))))</f>
        <v/>
      </c>
      <c r="BD269" s="95"/>
      <c r="BE269" s="96"/>
      <c r="BF269" s="97"/>
      <c r="BG269" s="8"/>
    </row>
    <row r="270" spans="1:59" ht="21.65" customHeight="1" thickBot="1">
      <c r="A270" s="1"/>
      <c r="B270" s="89">
        <v>250</v>
      </c>
      <c r="C270" s="140"/>
      <c r="D270" s="6"/>
      <c r="E270" s="130"/>
      <c r="F270" s="297"/>
      <c r="G270" s="298"/>
      <c r="H270" s="298"/>
      <c r="I270" s="299"/>
      <c r="J270" s="260"/>
      <c r="K270" s="258"/>
      <c r="L270" s="258"/>
      <c r="M270" s="259"/>
      <c r="N270" s="260"/>
      <c r="O270" s="258"/>
      <c r="P270" s="258"/>
      <c r="Q270" s="259"/>
      <c r="R270" s="260"/>
      <c r="S270" s="258"/>
      <c r="T270" s="258"/>
      <c r="U270" s="261"/>
      <c r="V270" s="256" t="str">
        <f>IF(F270="","",IFERROR(INDEX(参加者名簿!$F$12:$F$111,MATCH(F270,参加者名簿!$C$12:$C$111,0))&amp;"　"&amp;INDEX(参加者名簿!$H$12:$H$111,MATCH(F270,参加者名簿!$C$12:$C$111,0)),IFERROR(INDEX(他団体選手登録票!$F$12:$F$31,MATCH(F270,他団体選手登録票!$C$12:$C$31,0))&amp;"　"&amp;INDEX(他団体選手登録票!$H$12:$H$31,MATCH(F270,他団体選手登録票!$C$12:$C$31,0)),"ERROR!!")))</f>
        <v/>
      </c>
      <c r="W270" s="254"/>
      <c r="X270" s="254"/>
      <c r="Y270" s="255"/>
      <c r="Z270" s="256" t="str">
        <f>IF(J270="","",IFERROR(INDEX(参加者名簿!$F$12:$F$111,MATCH(J270,参加者名簿!$C$12:$C$111,0))&amp;"　"&amp;INDEX(参加者名簿!$H$12:$H$111,MATCH(J270,参加者名簿!$C$12:$C$111,0)),IFERROR(INDEX(他団体選手登録票!$F$12:$F$31,MATCH(J270,他団体選手登録票!$C$12:$C$31,0))&amp;"　"&amp;INDEX(他団体選手登録票!$H$12:$H$31,MATCH(J270,他団体選手登録票!$C$12:$C$31,0)),"ERROR!!")))</f>
        <v/>
      </c>
      <c r="AA270" s="254"/>
      <c r="AB270" s="254"/>
      <c r="AC270" s="255"/>
      <c r="AD270" s="256" t="str">
        <f>IF(N270="","",IFERROR(INDEX(参加者名簿!$F$12:$F$111,MATCH(N270,参加者名簿!$C$12:$C$111,0))&amp;"　"&amp;INDEX(参加者名簿!$H$12:$H$111,MATCH(N270,参加者名簿!$C$12:$C$111,0)),IFERROR(INDEX(他団体選手登録票!$F$12:$F$31,MATCH(N270,他団体選手登録票!$C$12:$C$31,0))&amp;"　"&amp;INDEX(他団体選手登録票!$H$12:$H$31,MATCH(N270,他団体選手登録票!$C$12:$C$31,0)),"ERROR!!")))</f>
        <v/>
      </c>
      <c r="AE270" s="254"/>
      <c r="AF270" s="254"/>
      <c r="AG270" s="255"/>
      <c r="AH270" s="256" t="str">
        <f>IF(R270="","",IFERROR(INDEX(参加者名簿!$F$12:$F$111,MATCH(R270,参加者名簿!$C$12:$C$111,0))&amp;"　"&amp;INDEX(参加者名簿!$H$12:$H$111,MATCH(R270,参加者名簿!$C$12:$C$111,0)),IFERROR(INDEX(他団体選手登録票!$F$12:$F$31,MATCH(R270,他団体選手登録票!$C$12:$C$31,0))&amp;"　"&amp;INDEX(他団体選手登録票!$H$12:$H$31,MATCH(R270,他団体選手登録票!$C$12:$C$31,0)),"ERROR!!")))</f>
        <v/>
      </c>
      <c r="AI270" s="254"/>
      <c r="AJ270" s="254"/>
      <c r="AK270" s="255"/>
      <c r="AL270" s="93">
        <v>1</v>
      </c>
      <c r="AM270" s="253" t="str">
        <f>IFERROR(IF(COUNTIF(参加者名簿!$C$12:$C$111,F270),参加申込書本紙!$G$15,INDEX(他団体選手登録票!$J$12:$J$31,MATCH(F270,他団体選手登録票!$C$12:$C$31,0))),"")</f>
        <v/>
      </c>
      <c r="AN270" s="254"/>
      <c r="AO270" s="255"/>
      <c r="AP270" s="93">
        <v>2</v>
      </c>
      <c r="AQ270" s="253" t="str">
        <f>IFERROR(IF(COUNTIF(参加者名簿!$C$12:$C$111,J270),参加申込書本紙!$G$15,INDEX(他団体選手登録票!$J$12:$J$31,MATCH(J270,他団体選手登録票!$C$12:$C$31,0))),"")</f>
        <v/>
      </c>
      <c r="AR270" s="254"/>
      <c r="AS270" s="255"/>
      <c r="AT270" s="93">
        <v>3</v>
      </c>
      <c r="AU270" s="253" t="str">
        <f>IFERROR(IF(COUNTIF(参加者名簿!$C$12:$C$111,N270),参加申込書本紙!$G$15,INDEX(他団体選手登録票!$J$12:$J$31,MATCH(N270,他団体選手登録票!$C$12:$C$31,0))),"")</f>
        <v/>
      </c>
      <c r="AV270" s="254"/>
      <c r="AW270" s="255"/>
      <c r="AX270" s="93">
        <v>4</v>
      </c>
      <c r="AY270" s="253" t="str">
        <f>IFERROR(IF(COUNTIF(参加者名簿!$C$12:$C$111,R270),参加申込書本紙!$G$15,INDEX(他団体選手登録票!$J$12:$J$31,MATCH(R270,他団体選手登録票!$C$12:$C$31,0))),"")</f>
        <v/>
      </c>
      <c r="AZ270" s="254"/>
      <c r="BA270" s="255"/>
      <c r="BB270" s="7"/>
      <c r="BC270" s="94" t="str">
        <f>IF(BB270="免除",0,IF(BB270="相手方",0,IF(BB270="当方",COUNT(F270:U270),IF(BB270="個々",COUNTIF(AL270:BA270,参加申込書本紙!$G$15),""))))</f>
        <v/>
      </c>
      <c r="BD270" s="95"/>
      <c r="BE270" s="96"/>
      <c r="BF270" s="97"/>
      <c r="BG270" s="8"/>
    </row>
    <row r="271" spans="1:59" ht="21.65" customHeight="1" thickBot="1">
      <c r="A271" s="1"/>
      <c r="B271" s="89">
        <v>251</v>
      </c>
      <c r="C271" s="140"/>
      <c r="D271" s="6"/>
      <c r="E271" s="130"/>
      <c r="F271" s="297"/>
      <c r="G271" s="298"/>
      <c r="H271" s="298"/>
      <c r="I271" s="299"/>
      <c r="J271" s="260"/>
      <c r="K271" s="258"/>
      <c r="L271" s="258"/>
      <c r="M271" s="259"/>
      <c r="N271" s="260"/>
      <c r="O271" s="258"/>
      <c r="P271" s="258"/>
      <c r="Q271" s="259"/>
      <c r="R271" s="260"/>
      <c r="S271" s="258"/>
      <c r="T271" s="258"/>
      <c r="U271" s="261"/>
      <c r="V271" s="256" t="str">
        <f>IF(F271="","",IFERROR(INDEX(参加者名簿!$F$12:$F$111,MATCH(F271,参加者名簿!$C$12:$C$111,0))&amp;"　"&amp;INDEX(参加者名簿!$H$12:$H$111,MATCH(F271,参加者名簿!$C$12:$C$111,0)),IFERROR(INDEX(他団体選手登録票!$F$12:$F$31,MATCH(F271,他団体選手登録票!$C$12:$C$31,0))&amp;"　"&amp;INDEX(他団体選手登録票!$H$12:$H$31,MATCH(F271,他団体選手登録票!$C$12:$C$31,0)),"ERROR!!")))</f>
        <v/>
      </c>
      <c r="W271" s="254"/>
      <c r="X271" s="254"/>
      <c r="Y271" s="255"/>
      <c r="Z271" s="256" t="str">
        <f>IF(J271="","",IFERROR(INDEX(参加者名簿!$F$12:$F$111,MATCH(J271,参加者名簿!$C$12:$C$111,0))&amp;"　"&amp;INDEX(参加者名簿!$H$12:$H$111,MATCH(J271,参加者名簿!$C$12:$C$111,0)),IFERROR(INDEX(他団体選手登録票!$F$12:$F$31,MATCH(J271,他団体選手登録票!$C$12:$C$31,0))&amp;"　"&amp;INDEX(他団体選手登録票!$H$12:$H$31,MATCH(J271,他団体選手登録票!$C$12:$C$31,0)),"ERROR!!")))</f>
        <v/>
      </c>
      <c r="AA271" s="254"/>
      <c r="AB271" s="254"/>
      <c r="AC271" s="255"/>
      <c r="AD271" s="256" t="str">
        <f>IF(N271="","",IFERROR(INDEX(参加者名簿!$F$12:$F$111,MATCH(N271,参加者名簿!$C$12:$C$111,0))&amp;"　"&amp;INDEX(参加者名簿!$H$12:$H$111,MATCH(N271,参加者名簿!$C$12:$C$111,0)),IFERROR(INDEX(他団体選手登録票!$F$12:$F$31,MATCH(N271,他団体選手登録票!$C$12:$C$31,0))&amp;"　"&amp;INDEX(他団体選手登録票!$H$12:$H$31,MATCH(N271,他団体選手登録票!$C$12:$C$31,0)),"ERROR!!")))</f>
        <v/>
      </c>
      <c r="AE271" s="254"/>
      <c r="AF271" s="254"/>
      <c r="AG271" s="255"/>
      <c r="AH271" s="256" t="str">
        <f>IF(R271="","",IFERROR(INDEX(参加者名簿!$F$12:$F$111,MATCH(R271,参加者名簿!$C$12:$C$111,0))&amp;"　"&amp;INDEX(参加者名簿!$H$12:$H$111,MATCH(R271,参加者名簿!$C$12:$C$111,0)),IFERROR(INDEX(他団体選手登録票!$F$12:$F$31,MATCH(R271,他団体選手登録票!$C$12:$C$31,0))&amp;"　"&amp;INDEX(他団体選手登録票!$H$12:$H$31,MATCH(R271,他団体選手登録票!$C$12:$C$31,0)),"ERROR!!")))</f>
        <v/>
      </c>
      <c r="AI271" s="254"/>
      <c r="AJ271" s="254"/>
      <c r="AK271" s="255"/>
      <c r="AL271" s="93">
        <v>1</v>
      </c>
      <c r="AM271" s="253" t="str">
        <f>IFERROR(IF(COUNTIF(参加者名簿!$C$12:$C$111,F271),参加申込書本紙!$G$15,INDEX(他団体選手登録票!$J$12:$J$31,MATCH(F271,他団体選手登録票!$C$12:$C$31,0))),"")</f>
        <v/>
      </c>
      <c r="AN271" s="254"/>
      <c r="AO271" s="255"/>
      <c r="AP271" s="93">
        <v>2</v>
      </c>
      <c r="AQ271" s="253" t="str">
        <f>IFERROR(IF(COUNTIF(参加者名簿!$C$12:$C$111,J271),参加申込書本紙!$G$15,INDEX(他団体選手登録票!$J$12:$J$31,MATCH(J271,他団体選手登録票!$C$12:$C$31,0))),"")</f>
        <v/>
      </c>
      <c r="AR271" s="254"/>
      <c r="AS271" s="255"/>
      <c r="AT271" s="93">
        <v>3</v>
      </c>
      <c r="AU271" s="253" t="str">
        <f>IFERROR(IF(COUNTIF(参加者名簿!$C$12:$C$111,N271),参加申込書本紙!$G$15,INDEX(他団体選手登録票!$J$12:$J$31,MATCH(N271,他団体選手登録票!$C$12:$C$31,0))),"")</f>
        <v/>
      </c>
      <c r="AV271" s="254"/>
      <c r="AW271" s="255"/>
      <c r="AX271" s="93">
        <v>4</v>
      </c>
      <c r="AY271" s="253" t="str">
        <f>IFERROR(IF(COUNTIF(参加者名簿!$C$12:$C$111,R271),参加申込書本紙!$G$15,INDEX(他団体選手登録票!$J$12:$J$31,MATCH(R271,他団体選手登録票!$C$12:$C$31,0))),"")</f>
        <v/>
      </c>
      <c r="AZ271" s="254"/>
      <c r="BA271" s="255"/>
      <c r="BB271" s="7"/>
      <c r="BC271" s="94" t="str">
        <f>IF(BB271="免除",0,IF(BB271="相手方",0,IF(BB271="当方",COUNT(F271:U271),IF(BB271="個々",COUNTIF(AL271:BA271,参加申込書本紙!$G$15),""))))</f>
        <v/>
      </c>
      <c r="BD271" s="95"/>
      <c r="BE271" s="96"/>
      <c r="BF271" s="97"/>
      <c r="BG271" s="8"/>
    </row>
    <row r="272" spans="1:59" ht="21.65" customHeight="1" thickBot="1">
      <c r="A272" s="1"/>
      <c r="B272" s="89">
        <v>252</v>
      </c>
      <c r="C272" s="140"/>
      <c r="D272" s="6"/>
      <c r="E272" s="130"/>
      <c r="F272" s="297"/>
      <c r="G272" s="298"/>
      <c r="H272" s="298"/>
      <c r="I272" s="299"/>
      <c r="J272" s="260"/>
      <c r="K272" s="258"/>
      <c r="L272" s="258"/>
      <c r="M272" s="259"/>
      <c r="N272" s="260"/>
      <c r="O272" s="258"/>
      <c r="P272" s="258"/>
      <c r="Q272" s="259"/>
      <c r="R272" s="260"/>
      <c r="S272" s="258"/>
      <c r="T272" s="258"/>
      <c r="U272" s="261"/>
      <c r="V272" s="256" t="str">
        <f>IF(F272="","",IFERROR(INDEX(参加者名簿!$F$12:$F$111,MATCH(F272,参加者名簿!$C$12:$C$111,0))&amp;"　"&amp;INDEX(参加者名簿!$H$12:$H$111,MATCH(F272,参加者名簿!$C$12:$C$111,0)),IFERROR(INDEX(他団体選手登録票!$F$12:$F$31,MATCH(F272,他団体選手登録票!$C$12:$C$31,0))&amp;"　"&amp;INDEX(他団体選手登録票!$H$12:$H$31,MATCH(F272,他団体選手登録票!$C$12:$C$31,0)),"ERROR!!")))</f>
        <v/>
      </c>
      <c r="W272" s="254"/>
      <c r="X272" s="254"/>
      <c r="Y272" s="255"/>
      <c r="Z272" s="256" t="str">
        <f>IF(J272="","",IFERROR(INDEX(参加者名簿!$F$12:$F$111,MATCH(J272,参加者名簿!$C$12:$C$111,0))&amp;"　"&amp;INDEX(参加者名簿!$H$12:$H$111,MATCH(J272,参加者名簿!$C$12:$C$111,0)),IFERROR(INDEX(他団体選手登録票!$F$12:$F$31,MATCH(J272,他団体選手登録票!$C$12:$C$31,0))&amp;"　"&amp;INDEX(他団体選手登録票!$H$12:$H$31,MATCH(J272,他団体選手登録票!$C$12:$C$31,0)),"ERROR!!")))</f>
        <v/>
      </c>
      <c r="AA272" s="254"/>
      <c r="AB272" s="254"/>
      <c r="AC272" s="255"/>
      <c r="AD272" s="256" t="str">
        <f>IF(N272="","",IFERROR(INDEX(参加者名簿!$F$12:$F$111,MATCH(N272,参加者名簿!$C$12:$C$111,0))&amp;"　"&amp;INDEX(参加者名簿!$H$12:$H$111,MATCH(N272,参加者名簿!$C$12:$C$111,0)),IFERROR(INDEX(他団体選手登録票!$F$12:$F$31,MATCH(N272,他団体選手登録票!$C$12:$C$31,0))&amp;"　"&amp;INDEX(他団体選手登録票!$H$12:$H$31,MATCH(N272,他団体選手登録票!$C$12:$C$31,0)),"ERROR!!")))</f>
        <v/>
      </c>
      <c r="AE272" s="254"/>
      <c r="AF272" s="254"/>
      <c r="AG272" s="255"/>
      <c r="AH272" s="256" t="str">
        <f>IF(R272="","",IFERROR(INDEX(参加者名簿!$F$12:$F$111,MATCH(R272,参加者名簿!$C$12:$C$111,0))&amp;"　"&amp;INDEX(参加者名簿!$H$12:$H$111,MATCH(R272,参加者名簿!$C$12:$C$111,0)),IFERROR(INDEX(他団体選手登録票!$F$12:$F$31,MATCH(R272,他団体選手登録票!$C$12:$C$31,0))&amp;"　"&amp;INDEX(他団体選手登録票!$H$12:$H$31,MATCH(R272,他団体選手登録票!$C$12:$C$31,0)),"ERROR!!")))</f>
        <v/>
      </c>
      <c r="AI272" s="254"/>
      <c r="AJ272" s="254"/>
      <c r="AK272" s="255"/>
      <c r="AL272" s="93">
        <v>1</v>
      </c>
      <c r="AM272" s="253" t="str">
        <f>IFERROR(IF(COUNTIF(参加者名簿!$C$12:$C$111,F272),参加申込書本紙!$G$15,INDEX(他団体選手登録票!$J$12:$J$31,MATCH(F272,他団体選手登録票!$C$12:$C$31,0))),"")</f>
        <v/>
      </c>
      <c r="AN272" s="254"/>
      <c r="AO272" s="255"/>
      <c r="AP272" s="93">
        <v>2</v>
      </c>
      <c r="AQ272" s="253" t="str">
        <f>IFERROR(IF(COUNTIF(参加者名簿!$C$12:$C$111,J272),参加申込書本紙!$G$15,INDEX(他団体選手登録票!$J$12:$J$31,MATCH(J272,他団体選手登録票!$C$12:$C$31,0))),"")</f>
        <v/>
      </c>
      <c r="AR272" s="254"/>
      <c r="AS272" s="255"/>
      <c r="AT272" s="93">
        <v>3</v>
      </c>
      <c r="AU272" s="253" t="str">
        <f>IFERROR(IF(COUNTIF(参加者名簿!$C$12:$C$111,N272),参加申込書本紙!$G$15,INDEX(他団体選手登録票!$J$12:$J$31,MATCH(N272,他団体選手登録票!$C$12:$C$31,0))),"")</f>
        <v/>
      </c>
      <c r="AV272" s="254"/>
      <c r="AW272" s="255"/>
      <c r="AX272" s="93">
        <v>4</v>
      </c>
      <c r="AY272" s="253" t="str">
        <f>IFERROR(IF(COUNTIF(参加者名簿!$C$12:$C$111,R272),参加申込書本紙!$G$15,INDEX(他団体選手登録票!$J$12:$J$31,MATCH(R272,他団体選手登録票!$C$12:$C$31,0))),"")</f>
        <v/>
      </c>
      <c r="AZ272" s="254"/>
      <c r="BA272" s="255"/>
      <c r="BB272" s="7"/>
      <c r="BC272" s="94" t="str">
        <f>IF(BB272="免除",0,IF(BB272="相手方",0,IF(BB272="当方",COUNT(F272:U272),IF(BB272="個々",COUNTIF(AL272:BA272,参加申込書本紙!$G$15),""))))</f>
        <v/>
      </c>
      <c r="BD272" s="95"/>
      <c r="BE272" s="96"/>
      <c r="BF272" s="97"/>
      <c r="BG272" s="8"/>
    </row>
    <row r="273" spans="1:59" ht="21.65" customHeight="1" thickBot="1">
      <c r="A273" s="1"/>
      <c r="B273" s="89">
        <v>253</v>
      </c>
      <c r="C273" s="140"/>
      <c r="D273" s="6"/>
      <c r="E273" s="130"/>
      <c r="F273" s="297"/>
      <c r="G273" s="298"/>
      <c r="H273" s="298"/>
      <c r="I273" s="299"/>
      <c r="J273" s="260"/>
      <c r="K273" s="258"/>
      <c r="L273" s="258"/>
      <c r="M273" s="259"/>
      <c r="N273" s="260"/>
      <c r="O273" s="258"/>
      <c r="P273" s="258"/>
      <c r="Q273" s="259"/>
      <c r="R273" s="260"/>
      <c r="S273" s="258"/>
      <c r="T273" s="258"/>
      <c r="U273" s="261"/>
      <c r="V273" s="256" t="str">
        <f>IF(F273="","",IFERROR(INDEX(参加者名簿!$F$12:$F$111,MATCH(F273,参加者名簿!$C$12:$C$111,0))&amp;"　"&amp;INDEX(参加者名簿!$H$12:$H$111,MATCH(F273,参加者名簿!$C$12:$C$111,0)),IFERROR(INDEX(他団体選手登録票!$F$12:$F$31,MATCH(F273,他団体選手登録票!$C$12:$C$31,0))&amp;"　"&amp;INDEX(他団体選手登録票!$H$12:$H$31,MATCH(F273,他団体選手登録票!$C$12:$C$31,0)),"ERROR!!")))</f>
        <v/>
      </c>
      <c r="W273" s="254"/>
      <c r="X273" s="254"/>
      <c r="Y273" s="255"/>
      <c r="Z273" s="256" t="str">
        <f>IF(J273="","",IFERROR(INDEX(参加者名簿!$F$12:$F$111,MATCH(J273,参加者名簿!$C$12:$C$111,0))&amp;"　"&amp;INDEX(参加者名簿!$H$12:$H$111,MATCH(J273,参加者名簿!$C$12:$C$111,0)),IFERROR(INDEX(他団体選手登録票!$F$12:$F$31,MATCH(J273,他団体選手登録票!$C$12:$C$31,0))&amp;"　"&amp;INDEX(他団体選手登録票!$H$12:$H$31,MATCH(J273,他団体選手登録票!$C$12:$C$31,0)),"ERROR!!")))</f>
        <v/>
      </c>
      <c r="AA273" s="254"/>
      <c r="AB273" s="254"/>
      <c r="AC273" s="255"/>
      <c r="AD273" s="256" t="str">
        <f>IF(N273="","",IFERROR(INDEX(参加者名簿!$F$12:$F$111,MATCH(N273,参加者名簿!$C$12:$C$111,0))&amp;"　"&amp;INDEX(参加者名簿!$H$12:$H$111,MATCH(N273,参加者名簿!$C$12:$C$111,0)),IFERROR(INDEX(他団体選手登録票!$F$12:$F$31,MATCH(N273,他団体選手登録票!$C$12:$C$31,0))&amp;"　"&amp;INDEX(他団体選手登録票!$H$12:$H$31,MATCH(N273,他団体選手登録票!$C$12:$C$31,0)),"ERROR!!")))</f>
        <v/>
      </c>
      <c r="AE273" s="254"/>
      <c r="AF273" s="254"/>
      <c r="AG273" s="255"/>
      <c r="AH273" s="256" t="str">
        <f>IF(R273="","",IFERROR(INDEX(参加者名簿!$F$12:$F$111,MATCH(R273,参加者名簿!$C$12:$C$111,0))&amp;"　"&amp;INDEX(参加者名簿!$H$12:$H$111,MATCH(R273,参加者名簿!$C$12:$C$111,0)),IFERROR(INDEX(他団体選手登録票!$F$12:$F$31,MATCH(R273,他団体選手登録票!$C$12:$C$31,0))&amp;"　"&amp;INDEX(他団体選手登録票!$H$12:$H$31,MATCH(R273,他団体選手登録票!$C$12:$C$31,0)),"ERROR!!")))</f>
        <v/>
      </c>
      <c r="AI273" s="254"/>
      <c r="AJ273" s="254"/>
      <c r="AK273" s="255"/>
      <c r="AL273" s="93">
        <v>1</v>
      </c>
      <c r="AM273" s="253" t="str">
        <f>IFERROR(IF(COUNTIF(参加者名簿!$C$12:$C$111,F273),参加申込書本紙!$G$15,INDEX(他団体選手登録票!$J$12:$J$31,MATCH(F273,他団体選手登録票!$C$12:$C$31,0))),"")</f>
        <v/>
      </c>
      <c r="AN273" s="254"/>
      <c r="AO273" s="255"/>
      <c r="AP273" s="93">
        <v>2</v>
      </c>
      <c r="AQ273" s="253" t="str">
        <f>IFERROR(IF(COUNTIF(参加者名簿!$C$12:$C$111,J273),参加申込書本紙!$G$15,INDEX(他団体選手登録票!$J$12:$J$31,MATCH(J273,他団体選手登録票!$C$12:$C$31,0))),"")</f>
        <v/>
      </c>
      <c r="AR273" s="254"/>
      <c r="AS273" s="255"/>
      <c r="AT273" s="93">
        <v>3</v>
      </c>
      <c r="AU273" s="253" t="str">
        <f>IFERROR(IF(COUNTIF(参加者名簿!$C$12:$C$111,N273),参加申込書本紙!$G$15,INDEX(他団体選手登録票!$J$12:$J$31,MATCH(N273,他団体選手登録票!$C$12:$C$31,0))),"")</f>
        <v/>
      </c>
      <c r="AV273" s="254"/>
      <c r="AW273" s="255"/>
      <c r="AX273" s="93">
        <v>4</v>
      </c>
      <c r="AY273" s="253" t="str">
        <f>IFERROR(IF(COUNTIF(参加者名簿!$C$12:$C$111,R273),参加申込書本紙!$G$15,INDEX(他団体選手登録票!$J$12:$J$31,MATCH(R273,他団体選手登録票!$C$12:$C$31,0))),"")</f>
        <v/>
      </c>
      <c r="AZ273" s="254"/>
      <c r="BA273" s="255"/>
      <c r="BB273" s="7"/>
      <c r="BC273" s="94" t="str">
        <f>IF(BB273="免除",0,IF(BB273="相手方",0,IF(BB273="当方",COUNT(F273:U273),IF(BB273="個々",COUNTIF(AL273:BA273,参加申込書本紙!$G$15),""))))</f>
        <v/>
      </c>
      <c r="BD273" s="95"/>
      <c r="BE273" s="96"/>
      <c r="BF273" s="97"/>
      <c r="BG273" s="8"/>
    </row>
    <row r="274" spans="1:59" ht="21.65" customHeight="1" thickBot="1">
      <c r="A274" s="1"/>
      <c r="B274" s="89">
        <v>254</v>
      </c>
      <c r="C274" s="140"/>
      <c r="D274" s="6"/>
      <c r="E274" s="130"/>
      <c r="F274" s="297"/>
      <c r="G274" s="298"/>
      <c r="H274" s="298"/>
      <c r="I274" s="299"/>
      <c r="J274" s="260"/>
      <c r="K274" s="258"/>
      <c r="L274" s="258"/>
      <c r="M274" s="259"/>
      <c r="N274" s="260"/>
      <c r="O274" s="258"/>
      <c r="P274" s="258"/>
      <c r="Q274" s="259"/>
      <c r="R274" s="260"/>
      <c r="S274" s="258"/>
      <c r="T274" s="258"/>
      <c r="U274" s="261"/>
      <c r="V274" s="256" t="str">
        <f>IF(F274="","",IFERROR(INDEX(参加者名簿!$F$12:$F$111,MATCH(F274,参加者名簿!$C$12:$C$111,0))&amp;"　"&amp;INDEX(参加者名簿!$H$12:$H$111,MATCH(F274,参加者名簿!$C$12:$C$111,0)),IFERROR(INDEX(他団体選手登録票!$F$12:$F$31,MATCH(F274,他団体選手登録票!$C$12:$C$31,0))&amp;"　"&amp;INDEX(他団体選手登録票!$H$12:$H$31,MATCH(F274,他団体選手登録票!$C$12:$C$31,0)),"ERROR!!")))</f>
        <v/>
      </c>
      <c r="W274" s="254"/>
      <c r="X274" s="254"/>
      <c r="Y274" s="255"/>
      <c r="Z274" s="256" t="str">
        <f>IF(J274="","",IFERROR(INDEX(参加者名簿!$F$12:$F$111,MATCH(J274,参加者名簿!$C$12:$C$111,0))&amp;"　"&amp;INDEX(参加者名簿!$H$12:$H$111,MATCH(J274,参加者名簿!$C$12:$C$111,0)),IFERROR(INDEX(他団体選手登録票!$F$12:$F$31,MATCH(J274,他団体選手登録票!$C$12:$C$31,0))&amp;"　"&amp;INDEX(他団体選手登録票!$H$12:$H$31,MATCH(J274,他団体選手登録票!$C$12:$C$31,0)),"ERROR!!")))</f>
        <v/>
      </c>
      <c r="AA274" s="254"/>
      <c r="AB274" s="254"/>
      <c r="AC274" s="255"/>
      <c r="AD274" s="256" t="str">
        <f>IF(N274="","",IFERROR(INDEX(参加者名簿!$F$12:$F$111,MATCH(N274,参加者名簿!$C$12:$C$111,0))&amp;"　"&amp;INDEX(参加者名簿!$H$12:$H$111,MATCH(N274,参加者名簿!$C$12:$C$111,0)),IFERROR(INDEX(他団体選手登録票!$F$12:$F$31,MATCH(N274,他団体選手登録票!$C$12:$C$31,0))&amp;"　"&amp;INDEX(他団体選手登録票!$H$12:$H$31,MATCH(N274,他団体選手登録票!$C$12:$C$31,0)),"ERROR!!")))</f>
        <v/>
      </c>
      <c r="AE274" s="254"/>
      <c r="AF274" s="254"/>
      <c r="AG274" s="255"/>
      <c r="AH274" s="256" t="str">
        <f>IF(R274="","",IFERROR(INDEX(参加者名簿!$F$12:$F$111,MATCH(R274,参加者名簿!$C$12:$C$111,0))&amp;"　"&amp;INDEX(参加者名簿!$H$12:$H$111,MATCH(R274,参加者名簿!$C$12:$C$111,0)),IFERROR(INDEX(他団体選手登録票!$F$12:$F$31,MATCH(R274,他団体選手登録票!$C$12:$C$31,0))&amp;"　"&amp;INDEX(他団体選手登録票!$H$12:$H$31,MATCH(R274,他団体選手登録票!$C$12:$C$31,0)),"ERROR!!")))</f>
        <v/>
      </c>
      <c r="AI274" s="254"/>
      <c r="AJ274" s="254"/>
      <c r="AK274" s="255"/>
      <c r="AL274" s="93">
        <v>1</v>
      </c>
      <c r="AM274" s="253" t="str">
        <f>IFERROR(IF(COUNTIF(参加者名簿!$C$12:$C$111,F274),参加申込書本紙!$G$15,INDEX(他団体選手登録票!$J$12:$J$31,MATCH(F274,他団体選手登録票!$C$12:$C$31,0))),"")</f>
        <v/>
      </c>
      <c r="AN274" s="254"/>
      <c r="AO274" s="255"/>
      <c r="AP274" s="93">
        <v>2</v>
      </c>
      <c r="AQ274" s="253" t="str">
        <f>IFERROR(IF(COUNTIF(参加者名簿!$C$12:$C$111,J274),参加申込書本紙!$G$15,INDEX(他団体選手登録票!$J$12:$J$31,MATCH(J274,他団体選手登録票!$C$12:$C$31,0))),"")</f>
        <v/>
      </c>
      <c r="AR274" s="254"/>
      <c r="AS274" s="255"/>
      <c r="AT274" s="93">
        <v>3</v>
      </c>
      <c r="AU274" s="253" t="str">
        <f>IFERROR(IF(COUNTIF(参加者名簿!$C$12:$C$111,N274),参加申込書本紙!$G$15,INDEX(他団体選手登録票!$J$12:$J$31,MATCH(N274,他団体選手登録票!$C$12:$C$31,0))),"")</f>
        <v/>
      </c>
      <c r="AV274" s="254"/>
      <c r="AW274" s="255"/>
      <c r="AX274" s="93">
        <v>4</v>
      </c>
      <c r="AY274" s="253" t="str">
        <f>IFERROR(IF(COUNTIF(参加者名簿!$C$12:$C$111,R274),参加申込書本紙!$G$15,INDEX(他団体選手登録票!$J$12:$J$31,MATCH(R274,他団体選手登録票!$C$12:$C$31,0))),"")</f>
        <v/>
      </c>
      <c r="AZ274" s="254"/>
      <c r="BA274" s="255"/>
      <c r="BB274" s="7"/>
      <c r="BC274" s="94" t="str">
        <f>IF(BB274="免除",0,IF(BB274="相手方",0,IF(BB274="当方",COUNT(F274:U274),IF(BB274="個々",COUNTIF(AL274:BA274,参加申込書本紙!$G$15),""))))</f>
        <v/>
      </c>
      <c r="BD274" s="95"/>
      <c r="BE274" s="96"/>
      <c r="BF274" s="97"/>
      <c r="BG274" s="8"/>
    </row>
    <row r="275" spans="1:59" ht="21.65" customHeight="1" thickBot="1">
      <c r="A275" s="1"/>
      <c r="B275" s="89">
        <v>255</v>
      </c>
      <c r="C275" s="140"/>
      <c r="D275" s="6"/>
      <c r="E275" s="130"/>
      <c r="F275" s="297"/>
      <c r="G275" s="298"/>
      <c r="H275" s="298"/>
      <c r="I275" s="299"/>
      <c r="J275" s="260"/>
      <c r="K275" s="258"/>
      <c r="L275" s="258"/>
      <c r="M275" s="259"/>
      <c r="N275" s="260"/>
      <c r="O275" s="258"/>
      <c r="P275" s="258"/>
      <c r="Q275" s="259"/>
      <c r="R275" s="260"/>
      <c r="S275" s="258"/>
      <c r="T275" s="258"/>
      <c r="U275" s="261"/>
      <c r="V275" s="256" t="str">
        <f>IF(F275="","",IFERROR(INDEX(参加者名簿!$F$12:$F$111,MATCH(F275,参加者名簿!$C$12:$C$111,0))&amp;"　"&amp;INDEX(参加者名簿!$H$12:$H$111,MATCH(F275,参加者名簿!$C$12:$C$111,0)),IFERROR(INDEX(他団体選手登録票!$F$12:$F$31,MATCH(F275,他団体選手登録票!$C$12:$C$31,0))&amp;"　"&amp;INDEX(他団体選手登録票!$H$12:$H$31,MATCH(F275,他団体選手登録票!$C$12:$C$31,0)),"ERROR!!")))</f>
        <v/>
      </c>
      <c r="W275" s="254"/>
      <c r="X275" s="254"/>
      <c r="Y275" s="255"/>
      <c r="Z275" s="256" t="str">
        <f>IF(J275="","",IFERROR(INDEX(参加者名簿!$F$12:$F$111,MATCH(J275,参加者名簿!$C$12:$C$111,0))&amp;"　"&amp;INDEX(参加者名簿!$H$12:$H$111,MATCH(J275,参加者名簿!$C$12:$C$111,0)),IFERROR(INDEX(他団体選手登録票!$F$12:$F$31,MATCH(J275,他団体選手登録票!$C$12:$C$31,0))&amp;"　"&amp;INDEX(他団体選手登録票!$H$12:$H$31,MATCH(J275,他団体選手登録票!$C$12:$C$31,0)),"ERROR!!")))</f>
        <v/>
      </c>
      <c r="AA275" s="254"/>
      <c r="AB275" s="254"/>
      <c r="AC275" s="255"/>
      <c r="AD275" s="256" t="str">
        <f>IF(N275="","",IFERROR(INDEX(参加者名簿!$F$12:$F$111,MATCH(N275,参加者名簿!$C$12:$C$111,0))&amp;"　"&amp;INDEX(参加者名簿!$H$12:$H$111,MATCH(N275,参加者名簿!$C$12:$C$111,0)),IFERROR(INDEX(他団体選手登録票!$F$12:$F$31,MATCH(N275,他団体選手登録票!$C$12:$C$31,0))&amp;"　"&amp;INDEX(他団体選手登録票!$H$12:$H$31,MATCH(N275,他団体選手登録票!$C$12:$C$31,0)),"ERROR!!")))</f>
        <v/>
      </c>
      <c r="AE275" s="254"/>
      <c r="AF275" s="254"/>
      <c r="AG275" s="255"/>
      <c r="AH275" s="256" t="str">
        <f>IF(R275="","",IFERROR(INDEX(参加者名簿!$F$12:$F$111,MATCH(R275,参加者名簿!$C$12:$C$111,0))&amp;"　"&amp;INDEX(参加者名簿!$H$12:$H$111,MATCH(R275,参加者名簿!$C$12:$C$111,0)),IFERROR(INDEX(他団体選手登録票!$F$12:$F$31,MATCH(R275,他団体選手登録票!$C$12:$C$31,0))&amp;"　"&amp;INDEX(他団体選手登録票!$H$12:$H$31,MATCH(R275,他団体選手登録票!$C$12:$C$31,0)),"ERROR!!")))</f>
        <v/>
      </c>
      <c r="AI275" s="254"/>
      <c r="AJ275" s="254"/>
      <c r="AK275" s="255"/>
      <c r="AL275" s="93">
        <v>1</v>
      </c>
      <c r="AM275" s="253" t="str">
        <f>IFERROR(IF(COUNTIF(参加者名簿!$C$12:$C$111,F275),参加申込書本紙!$G$15,INDEX(他団体選手登録票!$J$12:$J$31,MATCH(F275,他団体選手登録票!$C$12:$C$31,0))),"")</f>
        <v/>
      </c>
      <c r="AN275" s="254"/>
      <c r="AO275" s="255"/>
      <c r="AP275" s="93">
        <v>2</v>
      </c>
      <c r="AQ275" s="253" t="str">
        <f>IFERROR(IF(COUNTIF(参加者名簿!$C$12:$C$111,J275),参加申込書本紙!$G$15,INDEX(他団体選手登録票!$J$12:$J$31,MATCH(J275,他団体選手登録票!$C$12:$C$31,0))),"")</f>
        <v/>
      </c>
      <c r="AR275" s="254"/>
      <c r="AS275" s="255"/>
      <c r="AT275" s="93">
        <v>3</v>
      </c>
      <c r="AU275" s="253" t="str">
        <f>IFERROR(IF(COUNTIF(参加者名簿!$C$12:$C$111,N275),参加申込書本紙!$G$15,INDEX(他団体選手登録票!$J$12:$J$31,MATCH(N275,他団体選手登録票!$C$12:$C$31,0))),"")</f>
        <v/>
      </c>
      <c r="AV275" s="254"/>
      <c r="AW275" s="255"/>
      <c r="AX275" s="93">
        <v>4</v>
      </c>
      <c r="AY275" s="253" t="str">
        <f>IFERROR(IF(COUNTIF(参加者名簿!$C$12:$C$111,R275),参加申込書本紙!$G$15,INDEX(他団体選手登録票!$J$12:$J$31,MATCH(R275,他団体選手登録票!$C$12:$C$31,0))),"")</f>
        <v/>
      </c>
      <c r="AZ275" s="254"/>
      <c r="BA275" s="255"/>
      <c r="BB275" s="7"/>
      <c r="BC275" s="94" t="str">
        <f>IF(BB275="免除",0,IF(BB275="相手方",0,IF(BB275="当方",COUNT(F275:U275),IF(BB275="個々",COUNTIF(AL275:BA275,参加申込書本紙!$G$15),""))))</f>
        <v/>
      </c>
      <c r="BD275" s="95"/>
      <c r="BE275" s="96"/>
      <c r="BF275" s="97"/>
      <c r="BG275" s="8"/>
    </row>
    <row r="276" spans="1:59" ht="21.65" customHeight="1" thickBot="1">
      <c r="A276" s="1"/>
      <c r="B276" s="89">
        <v>256</v>
      </c>
      <c r="C276" s="140"/>
      <c r="D276" s="6"/>
      <c r="E276" s="130"/>
      <c r="F276" s="297"/>
      <c r="G276" s="298"/>
      <c r="H276" s="298"/>
      <c r="I276" s="299"/>
      <c r="J276" s="260"/>
      <c r="K276" s="258"/>
      <c r="L276" s="258"/>
      <c r="M276" s="259"/>
      <c r="N276" s="260"/>
      <c r="O276" s="258"/>
      <c r="P276" s="258"/>
      <c r="Q276" s="259"/>
      <c r="R276" s="260"/>
      <c r="S276" s="258"/>
      <c r="T276" s="258"/>
      <c r="U276" s="261"/>
      <c r="V276" s="256" t="str">
        <f>IF(F276="","",IFERROR(INDEX(参加者名簿!$F$12:$F$111,MATCH(F276,参加者名簿!$C$12:$C$111,0))&amp;"　"&amp;INDEX(参加者名簿!$H$12:$H$111,MATCH(F276,参加者名簿!$C$12:$C$111,0)),IFERROR(INDEX(他団体選手登録票!$F$12:$F$31,MATCH(F276,他団体選手登録票!$C$12:$C$31,0))&amp;"　"&amp;INDEX(他団体選手登録票!$H$12:$H$31,MATCH(F276,他団体選手登録票!$C$12:$C$31,0)),"ERROR!!")))</f>
        <v/>
      </c>
      <c r="W276" s="254"/>
      <c r="X276" s="254"/>
      <c r="Y276" s="255"/>
      <c r="Z276" s="256" t="str">
        <f>IF(J276="","",IFERROR(INDEX(参加者名簿!$F$12:$F$111,MATCH(J276,参加者名簿!$C$12:$C$111,0))&amp;"　"&amp;INDEX(参加者名簿!$H$12:$H$111,MATCH(J276,参加者名簿!$C$12:$C$111,0)),IFERROR(INDEX(他団体選手登録票!$F$12:$F$31,MATCH(J276,他団体選手登録票!$C$12:$C$31,0))&amp;"　"&amp;INDEX(他団体選手登録票!$H$12:$H$31,MATCH(J276,他団体選手登録票!$C$12:$C$31,0)),"ERROR!!")))</f>
        <v/>
      </c>
      <c r="AA276" s="254"/>
      <c r="AB276" s="254"/>
      <c r="AC276" s="255"/>
      <c r="AD276" s="256" t="str">
        <f>IF(N276="","",IFERROR(INDEX(参加者名簿!$F$12:$F$111,MATCH(N276,参加者名簿!$C$12:$C$111,0))&amp;"　"&amp;INDEX(参加者名簿!$H$12:$H$111,MATCH(N276,参加者名簿!$C$12:$C$111,0)),IFERROR(INDEX(他団体選手登録票!$F$12:$F$31,MATCH(N276,他団体選手登録票!$C$12:$C$31,0))&amp;"　"&amp;INDEX(他団体選手登録票!$H$12:$H$31,MATCH(N276,他団体選手登録票!$C$12:$C$31,0)),"ERROR!!")))</f>
        <v/>
      </c>
      <c r="AE276" s="254"/>
      <c r="AF276" s="254"/>
      <c r="AG276" s="255"/>
      <c r="AH276" s="256" t="str">
        <f>IF(R276="","",IFERROR(INDEX(参加者名簿!$F$12:$F$111,MATCH(R276,参加者名簿!$C$12:$C$111,0))&amp;"　"&amp;INDEX(参加者名簿!$H$12:$H$111,MATCH(R276,参加者名簿!$C$12:$C$111,0)),IFERROR(INDEX(他団体選手登録票!$F$12:$F$31,MATCH(R276,他団体選手登録票!$C$12:$C$31,0))&amp;"　"&amp;INDEX(他団体選手登録票!$H$12:$H$31,MATCH(R276,他団体選手登録票!$C$12:$C$31,0)),"ERROR!!")))</f>
        <v/>
      </c>
      <c r="AI276" s="254"/>
      <c r="AJ276" s="254"/>
      <c r="AK276" s="255"/>
      <c r="AL276" s="93">
        <v>1</v>
      </c>
      <c r="AM276" s="253" t="str">
        <f>IFERROR(IF(COUNTIF(参加者名簿!$C$12:$C$111,F276),参加申込書本紙!$G$15,INDEX(他団体選手登録票!$J$12:$J$31,MATCH(F276,他団体選手登録票!$C$12:$C$31,0))),"")</f>
        <v/>
      </c>
      <c r="AN276" s="254"/>
      <c r="AO276" s="255"/>
      <c r="AP276" s="93">
        <v>2</v>
      </c>
      <c r="AQ276" s="253" t="str">
        <f>IFERROR(IF(COUNTIF(参加者名簿!$C$12:$C$111,J276),参加申込書本紙!$G$15,INDEX(他団体選手登録票!$J$12:$J$31,MATCH(J276,他団体選手登録票!$C$12:$C$31,0))),"")</f>
        <v/>
      </c>
      <c r="AR276" s="254"/>
      <c r="AS276" s="255"/>
      <c r="AT276" s="93">
        <v>3</v>
      </c>
      <c r="AU276" s="253" t="str">
        <f>IFERROR(IF(COUNTIF(参加者名簿!$C$12:$C$111,N276),参加申込書本紙!$G$15,INDEX(他団体選手登録票!$J$12:$J$31,MATCH(N276,他団体選手登録票!$C$12:$C$31,0))),"")</f>
        <v/>
      </c>
      <c r="AV276" s="254"/>
      <c r="AW276" s="255"/>
      <c r="AX276" s="93">
        <v>4</v>
      </c>
      <c r="AY276" s="253" t="str">
        <f>IFERROR(IF(COUNTIF(参加者名簿!$C$12:$C$111,R276),参加申込書本紙!$G$15,INDEX(他団体選手登録票!$J$12:$J$31,MATCH(R276,他団体選手登録票!$C$12:$C$31,0))),"")</f>
        <v/>
      </c>
      <c r="AZ276" s="254"/>
      <c r="BA276" s="255"/>
      <c r="BB276" s="7"/>
      <c r="BC276" s="94" t="str">
        <f>IF(BB276="免除",0,IF(BB276="相手方",0,IF(BB276="当方",COUNT(F276:U276),IF(BB276="個々",COUNTIF(AL276:BA276,参加申込書本紙!$G$15),""))))</f>
        <v/>
      </c>
      <c r="BD276" s="95"/>
      <c r="BE276" s="96"/>
      <c r="BF276" s="97"/>
      <c r="BG276" s="8"/>
    </row>
    <row r="277" spans="1:59" ht="21.65" customHeight="1" thickBot="1">
      <c r="A277" s="1"/>
      <c r="B277" s="89">
        <v>257</v>
      </c>
      <c r="C277" s="140"/>
      <c r="D277" s="6"/>
      <c r="E277" s="130"/>
      <c r="F277" s="297"/>
      <c r="G277" s="298"/>
      <c r="H277" s="298"/>
      <c r="I277" s="299"/>
      <c r="J277" s="260"/>
      <c r="K277" s="258"/>
      <c r="L277" s="258"/>
      <c r="M277" s="259"/>
      <c r="N277" s="260"/>
      <c r="O277" s="258"/>
      <c r="P277" s="258"/>
      <c r="Q277" s="259"/>
      <c r="R277" s="260"/>
      <c r="S277" s="258"/>
      <c r="T277" s="258"/>
      <c r="U277" s="261"/>
      <c r="V277" s="256" t="str">
        <f>IF(F277="","",IFERROR(INDEX(参加者名簿!$F$12:$F$111,MATCH(F277,参加者名簿!$C$12:$C$111,0))&amp;"　"&amp;INDEX(参加者名簿!$H$12:$H$111,MATCH(F277,参加者名簿!$C$12:$C$111,0)),IFERROR(INDEX(他団体選手登録票!$F$12:$F$31,MATCH(F277,他団体選手登録票!$C$12:$C$31,0))&amp;"　"&amp;INDEX(他団体選手登録票!$H$12:$H$31,MATCH(F277,他団体選手登録票!$C$12:$C$31,0)),"ERROR!!")))</f>
        <v/>
      </c>
      <c r="W277" s="254"/>
      <c r="X277" s="254"/>
      <c r="Y277" s="255"/>
      <c r="Z277" s="256" t="str">
        <f>IF(J277="","",IFERROR(INDEX(参加者名簿!$F$12:$F$111,MATCH(J277,参加者名簿!$C$12:$C$111,0))&amp;"　"&amp;INDEX(参加者名簿!$H$12:$H$111,MATCH(J277,参加者名簿!$C$12:$C$111,0)),IFERROR(INDEX(他団体選手登録票!$F$12:$F$31,MATCH(J277,他団体選手登録票!$C$12:$C$31,0))&amp;"　"&amp;INDEX(他団体選手登録票!$H$12:$H$31,MATCH(J277,他団体選手登録票!$C$12:$C$31,0)),"ERROR!!")))</f>
        <v/>
      </c>
      <c r="AA277" s="254"/>
      <c r="AB277" s="254"/>
      <c r="AC277" s="255"/>
      <c r="AD277" s="256" t="str">
        <f>IF(N277="","",IFERROR(INDEX(参加者名簿!$F$12:$F$111,MATCH(N277,参加者名簿!$C$12:$C$111,0))&amp;"　"&amp;INDEX(参加者名簿!$H$12:$H$111,MATCH(N277,参加者名簿!$C$12:$C$111,0)),IFERROR(INDEX(他団体選手登録票!$F$12:$F$31,MATCH(N277,他団体選手登録票!$C$12:$C$31,0))&amp;"　"&amp;INDEX(他団体選手登録票!$H$12:$H$31,MATCH(N277,他団体選手登録票!$C$12:$C$31,0)),"ERROR!!")))</f>
        <v/>
      </c>
      <c r="AE277" s="254"/>
      <c r="AF277" s="254"/>
      <c r="AG277" s="255"/>
      <c r="AH277" s="256" t="str">
        <f>IF(R277="","",IFERROR(INDEX(参加者名簿!$F$12:$F$111,MATCH(R277,参加者名簿!$C$12:$C$111,0))&amp;"　"&amp;INDEX(参加者名簿!$H$12:$H$111,MATCH(R277,参加者名簿!$C$12:$C$111,0)),IFERROR(INDEX(他団体選手登録票!$F$12:$F$31,MATCH(R277,他団体選手登録票!$C$12:$C$31,0))&amp;"　"&amp;INDEX(他団体選手登録票!$H$12:$H$31,MATCH(R277,他団体選手登録票!$C$12:$C$31,0)),"ERROR!!")))</f>
        <v/>
      </c>
      <c r="AI277" s="254"/>
      <c r="AJ277" s="254"/>
      <c r="AK277" s="255"/>
      <c r="AL277" s="93">
        <v>1</v>
      </c>
      <c r="AM277" s="253" t="str">
        <f>IFERROR(IF(COUNTIF(参加者名簿!$C$12:$C$111,F277),参加申込書本紙!$G$15,INDEX(他団体選手登録票!$J$12:$J$31,MATCH(F277,他団体選手登録票!$C$12:$C$31,0))),"")</f>
        <v/>
      </c>
      <c r="AN277" s="254"/>
      <c r="AO277" s="255"/>
      <c r="AP277" s="93">
        <v>2</v>
      </c>
      <c r="AQ277" s="253" t="str">
        <f>IFERROR(IF(COUNTIF(参加者名簿!$C$12:$C$111,J277),参加申込書本紙!$G$15,INDEX(他団体選手登録票!$J$12:$J$31,MATCH(J277,他団体選手登録票!$C$12:$C$31,0))),"")</f>
        <v/>
      </c>
      <c r="AR277" s="254"/>
      <c r="AS277" s="255"/>
      <c r="AT277" s="93">
        <v>3</v>
      </c>
      <c r="AU277" s="253" t="str">
        <f>IFERROR(IF(COUNTIF(参加者名簿!$C$12:$C$111,N277),参加申込書本紙!$G$15,INDEX(他団体選手登録票!$J$12:$J$31,MATCH(N277,他団体選手登録票!$C$12:$C$31,0))),"")</f>
        <v/>
      </c>
      <c r="AV277" s="254"/>
      <c r="AW277" s="255"/>
      <c r="AX277" s="93">
        <v>4</v>
      </c>
      <c r="AY277" s="253" t="str">
        <f>IFERROR(IF(COUNTIF(参加者名簿!$C$12:$C$111,R277),参加申込書本紙!$G$15,INDEX(他団体選手登録票!$J$12:$J$31,MATCH(R277,他団体選手登録票!$C$12:$C$31,0))),"")</f>
        <v/>
      </c>
      <c r="AZ277" s="254"/>
      <c r="BA277" s="255"/>
      <c r="BB277" s="7"/>
      <c r="BC277" s="94" t="str">
        <f>IF(BB277="免除",0,IF(BB277="相手方",0,IF(BB277="当方",COUNT(F277:U277),IF(BB277="個々",COUNTIF(AL277:BA277,参加申込書本紙!$G$15),""))))</f>
        <v/>
      </c>
      <c r="BD277" s="95"/>
      <c r="BE277" s="96"/>
      <c r="BF277" s="97"/>
      <c r="BG277" s="8"/>
    </row>
    <row r="278" spans="1:59" ht="21.65" customHeight="1" thickBot="1">
      <c r="A278" s="1"/>
      <c r="B278" s="89">
        <v>258</v>
      </c>
      <c r="C278" s="140"/>
      <c r="D278" s="6"/>
      <c r="E278" s="130"/>
      <c r="F278" s="297"/>
      <c r="G278" s="298"/>
      <c r="H278" s="298"/>
      <c r="I278" s="299"/>
      <c r="J278" s="260"/>
      <c r="K278" s="258"/>
      <c r="L278" s="258"/>
      <c r="M278" s="259"/>
      <c r="N278" s="260"/>
      <c r="O278" s="258"/>
      <c r="P278" s="258"/>
      <c r="Q278" s="259"/>
      <c r="R278" s="260"/>
      <c r="S278" s="258"/>
      <c r="T278" s="258"/>
      <c r="U278" s="261"/>
      <c r="V278" s="256" t="str">
        <f>IF(F278="","",IFERROR(INDEX(参加者名簿!$F$12:$F$111,MATCH(F278,参加者名簿!$C$12:$C$111,0))&amp;"　"&amp;INDEX(参加者名簿!$H$12:$H$111,MATCH(F278,参加者名簿!$C$12:$C$111,0)),IFERROR(INDEX(他団体選手登録票!$F$12:$F$31,MATCH(F278,他団体選手登録票!$C$12:$C$31,0))&amp;"　"&amp;INDEX(他団体選手登録票!$H$12:$H$31,MATCH(F278,他団体選手登録票!$C$12:$C$31,0)),"ERROR!!")))</f>
        <v/>
      </c>
      <c r="W278" s="254"/>
      <c r="X278" s="254"/>
      <c r="Y278" s="255"/>
      <c r="Z278" s="256" t="str">
        <f>IF(J278="","",IFERROR(INDEX(参加者名簿!$F$12:$F$111,MATCH(J278,参加者名簿!$C$12:$C$111,0))&amp;"　"&amp;INDEX(参加者名簿!$H$12:$H$111,MATCH(J278,参加者名簿!$C$12:$C$111,0)),IFERROR(INDEX(他団体選手登録票!$F$12:$F$31,MATCH(J278,他団体選手登録票!$C$12:$C$31,0))&amp;"　"&amp;INDEX(他団体選手登録票!$H$12:$H$31,MATCH(J278,他団体選手登録票!$C$12:$C$31,0)),"ERROR!!")))</f>
        <v/>
      </c>
      <c r="AA278" s="254"/>
      <c r="AB278" s="254"/>
      <c r="AC278" s="255"/>
      <c r="AD278" s="256" t="str">
        <f>IF(N278="","",IFERROR(INDEX(参加者名簿!$F$12:$F$111,MATCH(N278,参加者名簿!$C$12:$C$111,0))&amp;"　"&amp;INDEX(参加者名簿!$H$12:$H$111,MATCH(N278,参加者名簿!$C$12:$C$111,0)),IFERROR(INDEX(他団体選手登録票!$F$12:$F$31,MATCH(N278,他団体選手登録票!$C$12:$C$31,0))&amp;"　"&amp;INDEX(他団体選手登録票!$H$12:$H$31,MATCH(N278,他団体選手登録票!$C$12:$C$31,0)),"ERROR!!")))</f>
        <v/>
      </c>
      <c r="AE278" s="254"/>
      <c r="AF278" s="254"/>
      <c r="AG278" s="255"/>
      <c r="AH278" s="256" t="str">
        <f>IF(R278="","",IFERROR(INDEX(参加者名簿!$F$12:$F$111,MATCH(R278,参加者名簿!$C$12:$C$111,0))&amp;"　"&amp;INDEX(参加者名簿!$H$12:$H$111,MATCH(R278,参加者名簿!$C$12:$C$111,0)),IFERROR(INDEX(他団体選手登録票!$F$12:$F$31,MATCH(R278,他団体選手登録票!$C$12:$C$31,0))&amp;"　"&amp;INDEX(他団体選手登録票!$H$12:$H$31,MATCH(R278,他団体選手登録票!$C$12:$C$31,0)),"ERROR!!")))</f>
        <v/>
      </c>
      <c r="AI278" s="254"/>
      <c r="AJ278" s="254"/>
      <c r="AK278" s="255"/>
      <c r="AL278" s="93">
        <v>1</v>
      </c>
      <c r="AM278" s="253" t="str">
        <f>IFERROR(IF(COUNTIF(参加者名簿!$C$12:$C$111,F278),参加申込書本紙!$G$15,INDEX(他団体選手登録票!$J$12:$J$31,MATCH(F278,他団体選手登録票!$C$12:$C$31,0))),"")</f>
        <v/>
      </c>
      <c r="AN278" s="254"/>
      <c r="AO278" s="255"/>
      <c r="AP278" s="93">
        <v>2</v>
      </c>
      <c r="AQ278" s="253" t="str">
        <f>IFERROR(IF(COUNTIF(参加者名簿!$C$12:$C$111,J278),参加申込書本紙!$G$15,INDEX(他団体選手登録票!$J$12:$J$31,MATCH(J278,他団体選手登録票!$C$12:$C$31,0))),"")</f>
        <v/>
      </c>
      <c r="AR278" s="254"/>
      <c r="AS278" s="255"/>
      <c r="AT278" s="93">
        <v>3</v>
      </c>
      <c r="AU278" s="253" t="str">
        <f>IFERROR(IF(COUNTIF(参加者名簿!$C$12:$C$111,N278),参加申込書本紙!$G$15,INDEX(他団体選手登録票!$J$12:$J$31,MATCH(N278,他団体選手登録票!$C$12:$C$31,0))),"")</f>
        <v/>
      </c>
      <c r="AV278" s="254"/>
      <c r="AW278" s="255"/>
      <c r="AX278" s="93">
        <v>4</v>
      </c>
      <c r="AY278" s="253" t="str">
        <f>IFERROR(IF(COUNTIF(参加者名簿!$C$12:$C$111,R278),参加申込書本紙!$G$15,INDEX(他団体選手登録票!$J$12:$J$31,MATCH(R278,他団体選手登録票!$C$12:$C$31,0))),"")</f>
        <v/>
      </c>
      <c r="AZ278" s="254"/>
      <c r="BA278" s="255"/>
      <c r="BB278" s="7"/>
      <c r="BC278" s="94" t="str">
        <f>IF(BB278="免除",0,IF(BB278="相手方",0,IF(BB278="当方",COUNT(F278:U278),IF(BB278="個々",COUNTIF(AL278:BA278,参加申込書本紙!$G$15),""))))</f>
        <v/>
      </c>
      <c r="BD278" s="95"/>
      <c r="BE278" s="96"/>
      <c r="BF278" s="97"/>
      <c r="BG278" s="8"/>
    </row>
    <row r="279" spans="1:59" ht="21.65" customHeight="1" thickBot="1">
      <c r="A279" s="1"/>
      <c r="B279" s="89">
        <v>259</v>
      </c>
      <c r="C279" s="140"/>
      <c r="D279" s="6"/>
      <c r="E279" s="130"/>
      <c r="F279" s="297"/>
      <c r="G279" s="298"/>
      <c r="H279" s="298"/>
      <c r="I279" s="299"/>
      <c r="J279" s="260"/>
      <c r="K279" s="258"/>
      <c r="L279" s="258"/>
      <c r="M279" s="259"/>
      <c r="N279" s="260"/>
      <c r="O279" s="258"/>
      <c r="P279" s="258"/>
      <c r="Q279" s="259"/>
      <c r="R279" s="260"/>
      <c r="S279" s="258"/>
      <c r="T279" s="258"/>
      <c r="U279" s="261"/>
      <c r="V279" s="256" t="str">
        <f>IF(F279="","",IFERROR(INDEX(参加者名簿!$F$12:$F$111,MATCH(F279,参加者名簿!$C$12:$C$111,0))&amp;"　"&amp;INDEX(参加者名簿!$H$12:$H$111,MATCH(F279,参加者名簿!$C$12:$C$111,0)),IFERROR(INDEX(他団体選手登録票!$F$12:$F$31,MATCH(F279,他団体選手登録票!$C$12:$C$31,0))&amp;"　"&amp;INDEX(他団体選手登録票!$H$12:$H$31,MATCH(F279,他団体選手登録票!$C$12:$C$31,0)),"ERROR!!")))</f>
        <v/>
      </c>
      <c r="W279" s="254"/>
      <c r="X279" s="254"/>
      <c r="Y279" s="255"/>
      <c r="Z279" s="256" t="str">
        <f>IF(J279="","",IFERROR(INDEX(参加者名簿!$F$12:$F$111,MATCH(J279,参加者名簿!$C$12:$C$111,0))&amp;"　"&amp;INDEX(参加者名簿!$H$12:$H$111,MATCH(J279,参加者名簿!$C$12:$C$111,0)),IFERROR(INDEX(他団体選手登録票!$F$12:$F$31,MATCH(J279,他団体選手登録票!$C$12:$C$31,0))&amp;"　"&amp;INDEX(他団体選手登録票!$H$12:$H$31,MATCH(J279,他団体選手登録票!$C$12:$C$31,0)),"ERROR!!")))</f>
        <v/>
      </c>
      <c r="AA279" s="254"/>
      <c r="AB279" s="254"/>
      <c r="AC279" s="255"/>
      <c r="AD279" s="256" t="str">
        <f>IF(N279="","",IFERROR(INDEX(参加者名簿!$F$12:$F$111,MATCH(N279,参加者名簿!$C$12:$C$111,0))&amp;"　"&amp;INDEX(参加者名簿!$H$12:$H$111,MATCH(N279,参加者名簿!$C$12:$C$111,0)),IFERROR(INDEX(他団体選手登録票!$F$12:$F$31,MATCH(N279,他団体選手登録票!$C$12:$C$31,0))&amp;"　"&amp;INDEX(他団体選手登録票!$H$12:$H$31,MATCH(N279,他団体選手登録票!$C$12:$C$31,0)),"ERROR!!")))</f>
        <v/>
      </c>
      <c r="AE279" s="254"/>
      <c r="AF279" s="254"/>
      <c r="AG279" s="255"/>
      <c r="AH279" s="256" t="str">
        <f>IF(R279="","",IFERROR(INDEX(参加者名簿!$F$12:$F$111,MATCH(R279,参加者名簿!$C$12:$C$111,0))&amp;"　"&amp;INDEX(参加者名簿!$H$12:$H$111,MATCH(R279,参加者名簿!$C$12:$C$111,0)),IFERROR(INDEX(他団体選手登録票!$F$12:$F$31,MATCH(R279,他団体選手登録票!$C$12:$C$31,0))&amp;"　"&amp;INDEX(他団体選手登録票!$H$12:$H$31,MATCH(R279,他団体選手登録票!$C$12:$C$31,0)),"ERROR!!")))</f>
        <v/>
      </c>
      <c r="AI279" s="254"/>
      <c r="AJ279" s="254"/>
      <c r="AK279" s="255"/>
      <c r="AL279" s="93">
        <v>1</v>
      </c>
      <c r="AM279" s="253" t="str">
        <f>IFERROR(IF(COUNTIF(参加者名簿!$C$12:$C$111,F279),参加申込書本紙!$G$15,INDEX(他団体選手登録票!$J$12:$J$31,MATCH(F279,他団体選手登録票!$C$12:$C$31,0))),"")</f>
        <v/>
      </c>
      <c r="AN279" s="254"/>
      <c r="AO279" s="255"/>
      <c r="AP279" s="93">
        <v>2</v>
      </c>
      <c r="AQ279" s="253" t="str">
        <f>IFERROR(IF(COUNTIF(参加者名簿!$C$12:$C$111,J279),参加申込書本紙!$G$15,INDEX(他団体選手登録票!$J$12:$J$31,MATCH(J279,他団体選手登録票!$C$12:$C$31,0))),"")</f>
        <v/>
      </c>
      <c r="AR279" s="254"/>
      <c r="AS279" s="255"/>
      <c r="AT279" s="93">
        <v>3</v>
      </c>
      <c r="AU279" s="253" t="str">
        <f>IFERROR(IF(COUNTIF(参加者名簿!$C$12:$C$111,N279),参加申込書本紙!$G$15,INDEX(他団体選手登録票!$J$12:$J$31,MATCH(N279,他団体選手登録票!$C$12:$C$31,0))),"")</f>
        <v/>
      </c>
      <c r="AV279" s="254"/>
      <c r="AW279" s="255"/>
      <c r="AX279" s="93">
        <v>4</v>
      </c>
      <c r="AY279" s="253" t="str">
        <f>IFERROR(IF(COUNTIF(参加者名簿!$C$12:$C$111,R279),参加申込書本紙!$G$15,INDEX(他団体選手登録票!$J$12:$J$31,MATCH(R279,他団体選手登録票!$C$12:$C$31,0))),"")</f>
        <v/>
      </c>
      <c r="AZ279" s="254"/>
      <c r="BA279" s="255"/>
      <c r="BB279" s="7"/>
      <c r="BC279" s="94" t="str">
        <f>IF(BB279="免除",0,IF(BB279="相手方",0,IF(BB279="当方",COUNT(F279:U279),IF(BB279="個々",COUNTIF(AL279:BA279,参加申込書本紙!$G$15),""))))</f>
        <v/>
      </c>
      <c r="BD279" s="95"/>
      <c r="BE279" s="96"/>
      <c r="BF279" s="97"/>
      <c r="BG279" s="8"/>
    </row>
    <row r="280" spans="1:59" ht="21.65" customHeight="1" thickBot="1">
      <c r="A280" s="1"/>
      <c r="B280" s="89">
        <v>260</v>
      </c>
      <c r="C280" s="140"/>
      <c r="D280" s="6"/>
      <c r="E280" s="130"/>
      <c r="F280" s="297"/>
      <c r="G280" s="298"/>
      <c r="H280" s="298"/>
      <c r="I280" s="299"/>
      <c r="J280" s="260"/>
      <c r="K280" s="258"/>
      <c r="L280" s="258"/>
      <c r="M280" s="259"/>
      <c r="N280" s="260"/>
      <c r="O280" s="258"/>
      <c r="P280" s="258"/>
      <c r="Q280" s="259"/>
      <c r="R280" s="260"/>
      <c r="S280" s="258"/>
      <c r="T280" s="258"/>
      <c r="U280" s="261"/>
      <c r="V280" s="256" t="str">
        <f>IF(F280="","",IFERROR(INDEX(参加者名簿!$F$12:$F$111,MATCH(F280,参加者名簿!$C$12:$C$111,0))&amp;"　"&amp;INDEX(参加者名簿!$H$12:$H$111,MATCH(F280,参加者名簿!$C$12:$C$111,0)),IFERROR(INDEX(他団体選手登録票!$F$12:$F$31,MATCH(F280,他団体選手登録票!$C$12:$C$31,0))&amp;"　"&amp;INDEX(他団体選手登録票!$H$12:$H$31,MATCH(F280,他団体選手登録票!$C$12:$C$31,0)),"ERROR!!")))</f>
        <v/>
      </c>
      <c r="W280" s="254"/>
      <c r="X280" s="254"/>
      <c r="Y280" s="255"/>
      <c r="Z280" s="256" t="str">
        <f>IF(J280="","",IFERROR(INDEX(参加者名簿!$F$12:$F$111,MATCH(J280,参加者名簿!$C$12:$C$111,0))&amp;"　"&amp;INDEX(参加者名簿!$H$12:$H$111,MATCH(J280,参加者名簿!$C$12:$C$111,0)),IFERROR(INDEX(他団体選手登録票!$F$12:$F$31,MATCH(J280,他団体選手登録票!$C$12:$C$31,0))&amp;"　"&amp;INDEX(他団体選手登録票!$H$12:$H$31,MATCH(J280,他団体選手登録票!$C$12:$C$31,0)),"ERROR!!")))</f>
        <v/>
      </c>
      <c r="AA280" s="254"/>
      <c r="AB280" s="254"/>
      <c r="AC280" s="255"/>
      <c r="AD280" s="256" t="str">
        <f>IF(N280="","",IFERROR(INDEX(参加者名簿!$F$12:$F$111,MATCH(N280,参加者名簿!$C$12:$C$111,0))&amp;"　"&amp;INDEX(参加者名簿!$H$12:$H$111,MATCH(N280,参加者名簿!$C$12:$C$111,0)),IFERROR(INDEX(他団体選手登録票!$F$12:$F$31,MATCH(N280,他団体選手登録票!$C$12:$C$31,0))&amp;"　"&amp;INDEX(他団体選手登録票!$H$12:$H$31,MATCH(N280,他団体選手登録票!$C$12:$C$31,0)),"ERROR!!")))</f>
        <v/>
      </c>
      <c r="AE280" s="254"/>
      <c r="AF280" s="254"/>
      <c r="AG280" s="255"/>
      <c r="AH280" s="256" t="str">
        <f>IF(R280="","",IFERROR(INDEX(参加者名簿!$F$12:$F$111,MATCH(R280,参加者名簿!$C$12:$C$111,0))&amp;"　"&amp;INDEX(参加者名簿!$H$12:$H$111,MATCH(R280,参加者名簿!$C$12:$C$111,0)),IFERROR(INDEX(他団体選手登録票!$F$12:$F$31,MATCH(R280,他団体選手登録票!$C$12:$C$31,0))&amp;"　"&amp;INDEX(他団体選手登録票!$H$12:$H$31,MATCH(R280,他団体選手登録票!$C$12:$C$31,0)),"ERROR!!")))</f>
        <v/>
      </c>
      <c r="AI280" s="254"/>
      <c r="AJ280" s="254"/>
      <c r="AK280" s="255"/>
      <c r="AL280" s="93">
        <v>1</v>
      </c>
      <c r="AM280" s="253" t="str">
        <f>IFERROR(IF(COUNTIF(参加者名簿!$C$12:$C$111,F280),参加申込書本紙!$G$15,INDEX(他団体選手登録票!$J$12:$J$31,MATCH(F280,他団体選手登録票!$C$12:$C$31,0))),"")</f>
        <v/>
      </c>
      <c r="AN280" s="254"/>
      <c r="AO280" s="255"/>
      <c r="AP280" s="93">
        <v>2</v>
      </c>
      <c r="AQ280" s="253" t="str">
        <f>IFERROR(IF(COUNTIF(参加者名簿!$C$12:$C$111,J280),参加申込書本紙!$G$15,INDEX(他団体選手登録票!$J$12:$J$31,MATCH(J280,他団体選手登録票!$C$12:$C$31,0))),"")</f>
        <v/>
      </c>
      <c r="AR280" s="254"/>
      <c r="AS280" s="255"/>
      <c r="AT280" s="93">
        <v>3</v>
      </c>
      <c r="AU280" s="253" t="str">
        <f>IFERROR(IF(COUNTIF(参加者名簿!$C$12:$C$111,N280),参加申込書本紙!$G$15,INDEX(他団体選手登録票!$J$12:$J$31,MATCH(N280,他団体選手登録票!$C$12:$C$31,0))),"")</f>
        <v/>
      </c>
      <c r="AV280" s="254"/>
      <c r="AW280" s="255"/>
      <c r="AX280" s="93">
        <v>4</v>
      </c>
      <c r="AY280" s="253" t="str">
        <f>IFERROR(IF(COUNTIF(参加者名簿!$C$12:$C$111,R280),参加申込書本紙!$G$15,INDEX(他団体選手登録票!$J$12:$J$31,MATCH(R280,他団体選手登録票!$C$12:$C$31,0))),"")</f>
        <v/>
      </c>
      <c r="AZ280" s="254"/>
      <c r="BA280" s="255"/>
      <c r="BB280" s="7"/>
      <c r="BC280" s="94" t="str">
        <f>IF(BB280="免除",0,IF(BB280="相手方",0,IF(BB280="当方",COUNT(F280:U280),IF(BB280="個々",COUNTIF(AL280:BA280,参加申込書本紙!$G$15),""))))</f>
        <v/>
      </c>
      <c r="BD280" s="95"/>
      <c r="BE280" s="96"/>
      <c r="BF280" s="97"/>
      <c r="BG280" s="8"/>
    </row>
    <row r="281" spans="1:59" ht="21.65" customHeight="1" thickBot="1">
      <c r="A281" s="1"/>
      <c r="B281" s="89">
        <v>261</v>
      </c>
      <c r="C281" s="140"/>
      <c r="D281" s="6"/>
      <c r="E281" s="130"/>
      <c r="F281" s="297"/>
      <c r="G281" s="298"/>
      <c r="H281" s="298"/>
      <c r="I281" s="299"/>
      <c r="J281" s="260"/>
      <c r="K281" s="258"/>
      <c r="L281" s="258"/>
      <c r="M281" s="259"/>
      <c r="N281" s="260"/>
      <c r="O281" s="258"/>
      <c r="P281" s="258"/>
      <c r="Q281" s="259"/>
      <c r="R281" s="260"/>
      <c r="S281" s="258"/>
      <c r="T281" s="258"/>
      <c r="U281" s="261"/>
      <c r="V281" s="256" t="str">
        <f>IF(F281="","",IFERROR(INDEX(参加者名簿!$F$12:$F$111,MATCH(F281,参加者名簿!$C$12:$C$111,0))&amp;"　"&amp;INDEX(参加者名簿!$H$12:$H$111,MATCH(F281,参加者名簿!$C$12:$C$111,0)),IFERROR(INDEX(他団体選手登録票!$F$12:$F$31,MATCH(F281,他団体選手登録票!$C$12:$C$31,0))&amp;"　"&amp;INDEX(他団体選手登録票!$H$12:$H$31,MATCH(F281,他団体選手登録票!$C$12:$C$31,0)),"ERROR!!")))</f>
        <v/>
      </c>
      <c r="W281" s="254"/>
      <c r="X281" s="254"/>
      <c r="Y281" s="255"/>
      <c r="Z281" s="256" t="str">
        <f>IF(J281="","",IFERROR(INDEX(参加者名簿!$F$12:$F$111,MATCH(J281,参加者名簿!$C$12:$C$111,0))&amp;"　"&amp;INDEX(参加者名簿!$H$12:$H$111,MATCH(J281,参加者名簿!$C$12:$C$111,0)),IFERROR(INDEX(他団体選手登録票!$F$12:$F$31,MATCH(J281,他団体選手登録票!$C$12:$C$31,0))&amp;"　"&amp;INDEX(他団体選手登録票!$H$12:$H$31,MATCH(J281,他団体選手登録票!$C$12:$C$31,0)),"ERROR!!")))</f>
        <v/>
      </c>
      <c r="AA281" s="254"/>
      <c r="AB281" s="254"/>
      <c r="AC281" s="255"/>
      <c r="AD281" s="256" t="str">
        <f>IF(N281="","",IFERROR(INDEX(参加者名簿!$F$12:$F$111,MATCH(N281,参加者名簿!$C$12:$C$111,0))&amp;"　"&amp;INDEX(参加者名簿!$H$12:$H$111,MATCH(N281,参加者名簿!$C$12:$C$111,0)),IFERROR(INDEX(他団体選手登録票!$F$12:$F$31,MATCH(N281,他団体選手登録票!$C$12:$C$31,0))&amp;"　"&amp;INDEX(他団体選手登録票!$H$12:$H$31,MATCH(N281,他団体選手登録票!$C$12:$C$31,0)),"ERROR!!")))</f>
        <v/>
      </c>
      <c r="AE281" s="254"/>
      <c r="AF281" s="254"/>
      <c r="AG281" s="255"/>
      <c r="AH281" s="256" t="str">
        <f>IF(R281="","",IFERROR(INDEX(参加者名簿!$F$12:$F$111,MATCH(R281,参加者名簿!$C$12:$C$111,0))&amp;"　"&amp;INDEX(参加者名簿!$H$12:$H$111,MATCH(R281,参加者名簿!$C$12:$C$111,0)),IFERROR(INDEX(他団体選手登録票!$F$12:$F$31,MATCH(R281,他団体選手登録票!$C$12:$C$31,0))&amp;"　"&amp;INDEX(他団体選手登録票!$H$12:$H$31,MATCH(R281,他団体選手登録票!$C$12:$C$31,0)),"ERROR!!")))</f>
        <v/>
      </c>
      <c r="AI281" s="254"/>
      <c r="AJ281" s="254"/>
      <c r="AK281" s="255"/>
      <c r="AL281" s="93">
        <v>1</v>
      </c>
      <c r="AM281" s="253" t="str">
        <f>IFERROR(IF(COUNTIF(参加者名簿!$C$12:$C$111,F281),参加申込書本紙!$G$15,INDEX(他団体選手登録票!$J$12:$J$31,MATCH(F281,他団体選手登録票!$C$12:$C$31,0))),"")</f>
        <v/>
      </c>
      <c r="AN281" s="254"/>
      <c r="AO281" s="255"/>
      <c r="AP281" s="93">
        <v>2</v>
      </c>
      <c r="AQ281" s="253" t="str">
        <f>IFERROR(IF(COUNTIF(参加者名簿!$C$12:$C$111,J281),参加申込書本紙!$G$15,INDEX(他団体選手登録票!$J$12:$J$31,MATCH(J281,他団体選手登録票!$C$12:$C$31,0))),"")</f>
        <v/>
      </c>
      <c r="AR281" s="254"/>
      <c r="AS281" s="255"/>
      <c r="AT281" s="93">
        <v>3</v>
      </c>
      <c r="AU281" s="253" t="str">
        <f>IFERROR(IF(COUNTIF(参加者名簿!$C$12:$C$111,N281),参加申込書本紙!$G$15,INDEX(他団体選手登録票!$J$12:$J$31,MATCH(N281,他団体選手登録票!$C$12:$C$31,0))),"")</f>
        <v/>
      </c>
      <c r="AV281" s="254"/>
      <c r="AW281" s="255"/>
      <c r="AX281" s="93">
        <v>4</v>
      </c>
      <c r="AY281" s="253" t="str">
        <f>IFERROR(IF(COUNTIF(参加者名簿!$C$12:$C$111,R281),参加申込書本紙!$G$15,INDEX(他団体選手登録票!$J$12:$J$31,MATCH(R281,他団体選手登録票!$C$12:$C$31,0))),"")</f>
        <v/>
      </c>
      <c r="AZ281" s="254"/>
      <c r="BA281" s="255"/>
      <c r="BB281" s="7"/>
      <c r="BC281" s="94" t="str">
        <f>IF(BB281="免除",0,IF(BB281="相手方",0,IF(BB281="当方",COUNT(F281:U281),IF(BB281="個々",COUNTIF(AL281:BA281,参加申込書本紙!$G$15),""))))</f>
        <v/>
      </c>
      <c r="BD281" s="95"/>
      <c r="BE281" s="96"/>
      <c r="BF281" s="97"/>
      <c r="BG281" s="8"/>
    </row>
    <row r="282" spans="1:59" ht="21.65" customHeight="1" thickBot="1">
      <c r="A282" s="1"/>
      <c r="B282" s="89">
        <v>262</v>
      </c>
      <c r="C282" s="140"/>
      <c r="D282" s="6"/>
      <c r="E282" s="130"/>
      <c r="F282" s="297"/>
      <c r="G282" s="298"/>
      <c r="H282" s="298"/>
      <c r="I282" s="299"/>
      <c r="J282" s="260"/>
      <c r="K282" s="258"/>
      <c r="L282" s="258"/>
      <c r="M282" s="259"/>
      <c r="N282" s="260"/>
      <c r="O282" s="258"/>
      <c r="P282" s="258"/>
      <c r="Q282" s="259"/>
      <c r="R282" s="260"/>
      <c r="S282" s="258"/>
      <c r="T282" s="258"/>
      <c r="U282" s="261"/>
      <c r="V282" s="256" t="str">
        <f>IF(F282="","",IFERROR(INDEX(参加者名簿!$F$12:$F$111,MATCH(F282,参加者名簿!$C$12:$C$111,0))&amp;"　"&amp;INDEX(参加者名簿!$H$12:$H$111,MATCH(F282,参加者名簿!$C$12:$C$111,0)),IFERROR(INDEX(他団体選手登録票!$F$12:$F$31,MATCH(F282,他団体選手登録票!$C$12:$C$31,0))&amp;"　"&amp;INDEX(他団体選手登録票!$H$12:$H$31,MATCH(F282,他団体選手登録票!$C$12:$C$31,0)),"ERROR!!")))</f>
        <v/>
      </c>
      <c r="W282" s="254"/>
      <c r="X282" s="254"/>
      <c r="Y282" s="255"/>
      <c r="Z282" s="256" t="str">
        <f>IF(J282="","",IFERROR(INDEX(参加者名簿!$F$12:$F$111,MATCH(J282,参加者名簿!$C$12:$C$111,0))&amp;"　"&amp;INDEX(参加者名簿!$H$12:$H$111,MATCH(J282,参加者名簿!$C$12:$C$111,0)),IFERROR(INDEX(他団体選手登録票!$F$12:$F$31,MATCH(J282,他団体選手登録票!$C$12:$C$31,0))&amp;"　"&amp;INDEX(他団体選手登録票!$H$12:$H$31,MATCH(J282,他団体選手登録票!$C$12:$C$31,0)),"ERROR!!")))</f>
        <v/>
      </c>
      <c r="AA282" s="254"/>
      <c r="AB282" s="254"/>
      <c r="AC282" s="255"/>
      <c r="AD282" s="256" t="str">
        <f>IF(N282="","",IFERROR(INDEX(参加者名簿!$F$12:$F$111,MATCH(N282,参加者名簿!$C$12:$C$111,0))&amp;"　"&amp;INDEX(参加者名簿!$H$12:$H$111,MATCH(N282,参加者名簿!$C$12:$C$111,0)),IFERROR(INDEX(他団体選手登録票!$F$12:$F$31,MATCH(N282,他団体選手登録票!$C$12:$C$31,0))&amp;"　"&amp;INDEX(他団体選手登録票!$H$12:$H$31,MATCH(N282,他団体選手登録票!$C$12:$C$31,0)),"ERROR!!")))</f>
        <v/>
      </c>
      <c r="AE282" s="254"/>
      <c r="AF282" s="254"/>
      <c r="AG282" s="255"/>
      <c r="AH282" s="256" t="str">
        <f>IF(R282="","",IFERROR(INDEX(参加者名簿!$F$12:$F$111,MATCH(R282,参加者名簿!$C$12:$C$111,0))&amp;"　"&amp;INDEX(参加者名簿!$H$12:$H$111,MATCH(R282,参加者名簿!$C$12:$C$111,0)),IFERROR(INDEX(他団体選手登録票!$F$12:$F$31,MATCH(R282,他団体選手登録票!$C$12:$C$31,0))&amp;"　"&amp;INDEX(他団体選手登録票!$H$12:$H$31,MATCH(R282,他団体選手登録票!$C$12:$C$31,0)),"ERROR!!")))</f>
        <v/>
      </c>
      <c r="AI282" s="254"/>
      <c r="AJ282" s="254"/>
      <c r="AK282" s="255"/>
      <c r="AL282" s="93">
        <v>1</v>
      </c>
      <c r="AM282" s="253" t="str">
        <f>IFERROR(IF(COUNTIF(参加者名簿!$C$12:$C$111,F282),参加申込書本紙!$G$15,INDEX(他団体選手登録票!$J$12:$J$31,MATCH(F282,他団体選手登録票!$C$12:$C$31,0))),"")</f>
        <v/>
      </c>
      <c r="AN282" s="254"/>
      <c r="AO282" s="255"/>
      <c r="AP282" s="93">
        <v>2</v>
      </c>
      <c r="AQ282" s="253" t="str">
        <f>IFERROR(IF(COUNTIF(参加者名簿!$C$12:$C$111,J282),参加申込書本紙!$G$15,INDEX(他団体選手登録票!$J$12:$J$31,MATCH(J282,他団体選手登録票!$C$12:$C$31,0))),"")</f>
        <v/>
      </c>
      <c r="AR282" s="254"/>
      <c r="AS282" s="255"/>
      <c r="AT282" s="93">
        <v>3</v>
      </c>
      <c r="AU282" s="253" t="str">
        <f>IFERROR(IF(COUNTIF(参加者名簿!$C$12:$C$111,N282),参加申込書本紙!$G$15,INDEX(他団体選手登録票!$J$12:$J$31,MATCH(N282,他団体選手登録票!$C$12:$C$31,0))),"")</f>
        <v/>
      </c>
      <c r="AV282" s="254"/>
      <c r="AW282" s="255"/>
      <c r="AX282" s="93">
        <v>4</v>
      </c>
      <c r="AY282" s="253" t="str">
        <f>IFERROR(IF(COUNTIF(参加者名簿!$C$12:$C$111,R282),参加申込書本紙!$G$15,INDEX(他団体選手登録票!$J$12:$J$31,MATCH(R282,他団体選手登録票!$C$12:$C$31,0))),"")</f>
        <v/>
      </c>
      <c r="AZ282" s="254"/>
      <c r="BA282" s="255"/>
      <c r="BB282" s="7"/>
      <c r="BC282" s="94" t="str">
        <f>IF(BB282="免除",0,IF(BB282="相手方",0,IF(BB282="当方",COUNT(F282:U282),IF(BB282="個々",COUNTIF(AL282:BA282,参加申込書本紙!$G$15),""))))</f>
        <v/>
      </c>
      <c r="BD282" s="95"/>
      <c r="BE282" s="96"/>
      <c r="BF282" s="97"/>
      <c r="BG282" s="8"/>
    </row>
    <row r="283" spans="1:59" ht="21.65" customHeight="1" thickBot="1">
      <c r="A283" s="1"/>
      <c r="B283" s="89">
        <v>263</v>
      </c>
      <c r="C283" s="140"/>
      <c r="D283" s="6"/>
      <c r="E283" s="130"/>
      <c r="F283" s="297"/>
      <c r="G283" s="298"/>
      <c r="H283" s="298"/>
      <c r="I283" s="299"/>
      <c r="J283" s="260"/>
      <c r="K283" s="258"/>
      <c r="L283" s="258"/>
      <c r="M283" s="259"/>
      <c r="N283" s="260"/>
      <c r="O283" s="258"/>
      <c r="P283" s="258"/>
      <c r="Q283" s="259"/>
      <c r="R283" s="260"/>
      <c r="S283" s="258"/>
      <c r="T283" s="258"/>
      <c r="U283" s="261"/>
      <c r="V283" s="256" t="str">
        <f>IF(F283="","",IFERROR(INDEX(参加者名簿!$F$12:$F$111,MATCH(F283,参加者名簿!$C$12:$C$111,0))&amp;"　"&amp;INDEX(参加者名簿!$H$12:$H$111,MATCH(F283,参加者名簿!$C$12:$C$111,0)),IFERROR(INDEX(他団体選手登録票!$F$12:$F$31,MATCH(F283,他団体選手登録票!$C$12:$C$31,0))&amp;"　"&amp;INDEX(他団体選手登録票!$H$12:$H$31,MATCH(F283,他団体選手登録票!$C$12:$C$31,0)),"ERROR!!")))</f>
        <v/>
      </c>
      <c r="W283" s="254"/>
      <c r="X283" s="254"/>
      <c r="Y283" s="255"/>
      <c r="Z283" s="256" t="str">
        <f>IF(J283="","",IFERROR(INDEX(参加者名簿!$F$12:$F$111,MATCH(J283,参加者名簿!$C$12:$C$111,0))&amp;"　"&amp;INDEX(参加者名簿!$H$12:$H$111,MATCH(J283,参加者名簿!$C$12:$C$111,0)),IFERROR(INDEX(他団体選手登録票!$F$12:$F$31,MATCH(J283,他団体選手登録票!$C$12:$C$31,0))&amp;"　"&amp;INDEX(他団体選手登録票!$H$12:$H$31,MATCH(J283,他団体選手登録票!$C$12:$C$31,0)),"ERROR!!")))</f>
        <v/>
      </c>
      <c r="AA283" s="254"/>
      <c r="AB283" s="254"/>
      <c r="AC283" s="255"/>
      <c r="AD283" s="256" t="str">
        <f>IF(N283="","",IFERROR(INDEX(参加者名簿!$F$12:$F$111,MATCH(N283,参加者名簿!$C$12:$C$111,0))&amp;"　"&amp;INDEX(参加者名簿!$H$12:$H$111,MATCH(N283,参加者名簿!$C$12:$C$111,0)),IFERROR(INDEX(他団体選手登録票!$F$12:$F$31,MATCH(N283,他団体選手登録票!$C$12:$C$31,0))&amp;"　"&amp;INDEX(他団体選手登録票!$H$12:$H$31,MATCH(N283,他団体選手登録票!$C$12:$C$31,0)),"ERROR!!")))</f>
        <v/>
      </c>
      <c r="AE283" s="254"/>
      <c r="AF283" s="254"/>
      <c r="AG283" s="255"/>
      <c r="AH283" s="256" t="str">
        <f>IF(R283="","",IFERROR(INDEX(参加者名簿!$F$12:$F$111,MATCH(R283,参加者名簿!$C$12:$C$111,0))&amp;"　"&amp;INDEX(参加者名簿!$H$12:$H$111,MATCH(R283,参加者名簿!$C$12:$C$111,0)),IFERROR(INDEX(他団体選手登録票!$F$12:$F$31,MATCH(R283,他団体選手登録票!$C$12:$C$31,0))&amp;"　"&amp;INDEX(他団体選手登録票!$H$12:$H$31,MATCH(R283,他団体選手登録票!$C$12:$C$31,0)),"ERROR!!")))</f>
        <v/>
      </c>
      <c r="AI283" s="254"/>
      <c r="AJ283" s="254"/>
      <c r="AK283" s="255"/>
      <c r="AL283" s="93">
        <v>1</v>
      </c>
      <c r="AM283" s="253" t="str">
        <f>IFERROR(IF(COUNTIF(参加者名簿!$C$12:$C$111,F283),参加申込書本紙!$G$15,INDEX(他団体選手登録票!$J$12:$J$31,MATCH(F283,他団体選手登録票!$C$12:$C$31,0))),"")</f>
        <v/>
      </c>
      <c r="AN283" s="254"/>
      <c r="AO283" s="255"/>
      <c r="AP283" s="93">
        <v>2</v>
      </c>
      <c r="AQ283" s="253" t="str">
        <f>IFERROR(IF(COUNTIF(参加者名簿!$C$12:$C$111,J283),参加申込書本紙!$G$15,INDEX(他団体選手登録票!$J$12:$J$31,MATCH(J283,他団体選手登録票!$C$12:$C$31,0))),"")</f>
        <v/>
      </c>
      <c r="AR283" s="254"/>
      <c r="AS283" s="255"/>
      <c r="AT283" s="93">
        <v>3</v>
      </c>
      <c r="AU283" s="253" t="str">
        <f>IFERROR(IF(COUNTIF(参加者名簿!$C$12:$C$111,N283),参加申込書本紙!$G$15,INDEX(他団体選手登録票!$J$12:$J$31,MATCH(N283,他団体選手登録票!$C$12:$C$31,0))),"")</f>
        <v/>
      </c>
      <c r="AV283" s="254"/>
      <c r="AW283" s="255"/>
      <c r="AX283" s="93">
        <v>4</v>
      </c>
      <c r="AY283" s="253" t="str">
        <f>IFERROR(IF(COUNTIF(参加者名簿!$C$12:$C$111,R283),参加申込書本紙!$G$15,INDEX(他団体選手登録票!$J$12:$J$31,MATCH(R283,他団体選手登録票!$C$12:$C$31,0))),"")</f>
        <v/>
      </c>
      <c r="AZ283" s="254"/>
      <c r="BA283" s="255"/>
      <c r="BB283" s="7"/>
      <c r="BC283" s="94" t="str">
        <f>IF(BB283="免除",0,IF(BB283="相手方",0,IF(BB283="当方",COUNT(F283:U283),IF(BB283="個々",COUNTIF(AL283:BA283,参加申込書本紙!$G$15),""))))</f>
        <v/>
      </c>
      <c r="BD283" s="95"/>
      <c r="BE283" s="96"/>
      <c r="BF283" s="97"/>
      <c r="BG283" s="8"/>
    </row>
    <row r="284" spans="1:59" ht="21.65" customHeight="1" thickBot="1">
      <c r="A284" s="1"/>
      <c r="B284" s="89">
        <v>264</v>
      </c>
      <c r="C284" s="140"/>
      <c r="D284" s="6"/>
      <c r="E284" s="130"/>
      <c r="F284" s="297"/>
      <c r="G284" s="298"/>
      <c r="H284" s="298"/>
      <c r="I284" s="299"/>
      <c r="J284" s="260"/>
      <c r="K284" s="258"/>
      <c r="L284" s="258"/>
      <c r="M284" s="259"/>
      <c r="N284" s="260"/>
      <c r="O284" s="258"/>
      <c r="P284" s="258"/>
      <c r="Q284" s="259"/>
      <c r="R284" s="260"/>
      <c r="S284" s="258"/>
      <c r="T284" s="258"/>
      <c r="U284" s="261"/>
      <c r="V284" s="256" t="str">
        <f>IF(F284="","",IFERROR(INDEX(参加者名簿!$F$12:$F$111,MATCH(F284,参加者名簿!$C$12:$C$111,0))&amp;"　"&amp;INDEX(参加者名簿!$H$12:$H$111,MATCH(F284,参加者名簿!$C$12:$C$111,0)),IFERROR(INDEX(他団体選手登録票!$F$12:$F$31,MATCH(F284,他団体選手登録票!$C$12:$C$31,0))&amp;"　"&amp;INDEX(他団体選手登録票!$H$12:$H$31,MATCH(F284,他団体選手登録票!$C$12:$C$31,0)),"ERROR!!")))</f>
        <v/>
      </c>
      <c r="W284" s="254"/>
      <c r="X284" s="254"/>
      <c r="Y284" s="255"/>
      <c r="Z284" s="256" t="str">
        <f>IF(J284="","",IFERROR(INDEX(参加者名簿!$F$12:$F$111,MATCH(J284,参加者名簿!$C$12:$C$111,0))&amp;"　"&amp;INDEX(参加者名簿!$H$12:$H$111,MATCH(J284,参加者名簿!$C$12:$C$111,0)),IFERROR(INDEX(他団体選手登録票!$F$12:$F$31,MATCH(J284,他団体選手登録票!$C$12:$C$31,0))&amp;"　"&amp;INDEX(他団体選手登録票!$H$12:$H$31,MATCH(J284,他団体選手登録票!$C$12:$C$31,0)),"ERROR!!")))</f>
        <v/>
      </c>
      <c r="AA284" s="254"/>
      <c r="AB284" s="254"/>
      <c r="AC284" s="255"/>
      <c r="AD284" s="256" t="str">
        <f>IF(N284="","",IFERROR(INDEX(参加者名簿!$F$12:$F$111,MATCH(N284,参加者名簿!$C$12:$C$111,0))&amp;"　"&amp;INDEX(参加者名簿!$H$12:$H$111,MATCH(N284,参加者名簿!$C$12:$C$111,0)),IFERROR(INDEX(他団体選手登録票!$F$12:$F$31,MATCH(N284,他団体選手登録票!$C$12:$C$31,0))&amp;"　"&amp;INDEX(他団体選手登録票!$H$12:$H$31,MATCH(N284,他団体選手登録票!$C$12:$C$31,0)),"ERROR!!")))</f>
        <v/>
      </c>
      <c r="AE284" s="254"/>
      <c r="AF284" s="254"/>
      <c r="AG284" s="255"/>
      <c r="AH284" s="256" t="str">
        <f>IF(R284="","",IFERROR(INDEX(参加者名簿!$F$12:$F$111,MATCH(R284,参加者名簿!$C$12:$C$111,0))&amp;"　"&amp;INDEX(参加者名簿!$H$12:$H$111,MATCH(R284,参加者名簿!$C$12:$C$111,0)),IFERROR(INDEX(他団体選手登録票!$F$12:$F$31,MATCH(R284,他団体選手登録票!$C$12:$C$31,0))&amp;"　"&amp;INDEX(他団体選手登録票!$H$12:$H$31,MATCH(R284,他団体選手登録票!$C$12:$C$31,0)),"ERROR!!")))</f>
        <v/>
      </c>
      <c r="AI284" s="254"/>
      <c r="AJ284" s="254"/>
      <c r="AK284" s="255"/>
      <c r="AL284" s="93">
        <v>1</v>
      </c>
      <c r="AM284" s="253" t="str">
        <f>IFERROR(IF(COUNTIF(参加者名簿!$C$12:$C$111,F284),参加申込書本紙!$G$15,INDEX(他団体選手登録票!$J$12:$J$31,MATCH(F284,他団体選手登録票!$C$12:$C$31,0))),"")</f>
        <v/>
      </c>
      <c r="AN284" s="254"/>
      <c r="AO284" s="255"/>
      <c r="AP284" s="93">
        <v>2</v>
      </c>
      <c r="AQ284" s="253" t="str">
        <f>IFERROR(IF(COUNTIF(参加者名簿!$C$12:$C$111,J284),参加申込書本紙!$G$15,INDEX(他団体選手登録票!$J$12:$J$31,MATCH(J284,他団体選手登録票!$C$12:$C$31,0))),"")</f>
        <v/>
      </c>
      <c r="AR284" s="254"/>
      <c r="AS284" s="255"/>
      <c r="AT284" s="93">
        <v>3</v>
      </c>
      <c r="AU284" s="253" t="str">
        <f>IFERROR(IF(COUNTIF(参加者名簿!$C$12:$C$111,N284),参加申込書本紙!$G$15,INDEX(他団体選手登録票!$J$12:$J$31,MATCH(N284,他団体選手登録票!$C$12:$C$31,0))),"")</f>
        <v/>
      </c>
      <c r="AV284" s="254"/>
      <c r="AW284" s="255"/>
      <c r="AX284" s="93">
        <v>4</v>
      </c>
      <c r="AY284" s="253" t="str">
        <f>IFERROR(IF(COUNTIF(参加者名簿!$C$12:$C$111,R284),参加申込書本紙!$G$15,INDEX(他団体選手登録票!$J$12:$J$31,MATCH(R284,他団体選手登録票!$C$12:$C$31,0))),"")</f>
        <v/>
      </c>
      <c r="AZ284" s="254"/>
      <c r="BA284" s="255"/>
      <c r="BB284" s="7"/>
      <c r="BC284" s="94" t="str">
        <f>IF(BB284="免除",0,IF(BB284="相手方",0,IF(BB284="当方",COUNT(F284:U284),IF(BB284="個々",COUNTIF(AL284:BA284,参加申込書本紙!$G$15),""))))</f>
        <v/>
      </c>
      <c r="BD284" s="95"/>
      <c r="BE284" s="96"/>
      <c r="BF284" s="97"/>
      <c r="BG284" s="8"/>
    </row>
    <row r="285" spans="1:59" ht="21.65" customHeight="1" thickBot="1">
      <c r="A285" s="1"/>
      <c r="B285" s="89">
        <v>265</v>
      </c>
      <c r="C285" s="140"/>
      <c r="D285" s="6"/>
      <c r="E285" s="130"/>
      <c r="F285" s="297"/>
      <c r="G285" s="298"/>
      <c r="H285" s="298"/>
      <c r="I285" s="299"/>
      <c r="J285" s="260"/>
      <c r="K285" s="258"/>
      <c r="L285" s="258"/>
      <c r="M285" s="259"/>
      <c r="N285" s="260"/>
      <c r="O285" s="258"/>
      <c r="P285" s="258"/>
      <c r="Q285" s="259"/>
      <c r="R285" s="260"/>
      <c r="S285" s="258"/>
      <c r="T285" s="258"/>
      <c r="U285" s="261"/>
      <c r="V285" s="256" t="str">
        <f>IF(F285="","",IFERROR(INDEX(参加者名簿!$F$12:$F$111,MATCH(F285,参加者名簿!$C$12:$C$111,0))&amp;"　"&amp;INDEX(参加者名簿!$H$12:$H$111,MATCH(F285,参加者名簿!$C$12:$C$111,0)),IFERROR(INDEX(他団体選手登録票!$F$12:$F$31,MATCH(F285,他団体選手登録票!$C$12:$C$31,0))&amp;"　"&amp;INDEX(他団体選手登録票!$H$12:$H$31,MATCH(F285,他団体選手登録票!$C$12:$C$31,0)),"ERROR!!")))</f>
        <v/>
      </c>
      <c r="W285" s="254"/>
      <c r="X285" s="254"/>
      <c r="Y285" s="255"/>
      <c r="Z285" s="256" t="str">
        <f>IF(J285="","",IFERROR(INDEX(参加者名簿!$F$12:$F$111,MATCH(J285,参加者名簿!$C$12:$C$111,0))&amp;"　"&amp;INDEX(参加者名簿!$H$12:$H$111,MATCH(J285,参加者名簿!$C$12:$C$111,0)),IFERROR(INDEX(他団体選手登録票!$F$12:$F$31,MATCH(J285,他団体選手登録票!$C$12:$C$31,0))&amp;"　"&amp;INDEX(他団体選手登録票!$H$12:$H$31,MATCH(J285,他団体選手登録票!$C$12:$C$31,0)),"ERROR!!")))</f>
        <v/>
      </c>
      <c r="AA285" s="254"/>
      <c r="AB285" s="254"/>
      <c r="AC285" s="255"/>
      <c r="AD285" s="256" t="str">
        <f>IF(N285="","",IFERROR(INDEX(参加者名簿!$F$12:$F$111,MATCH(N285,参加者名簿!$C$12:$C$111,0))&amp;"　"&amp;INDEX(参加者名簿!$H$12:$H$111,MATCH(N285,参加者名簿!$C$12:$C$111,0)),IFERROR(INDEX(他団体選手登録票!$F$12:$F$31,MATCH(N285,他団体選手登録票!$C$12:$C$31,0))&amp;"　"&amp;INDEX(他団体選手登録票!$H$12:$H$31,MATCH(N285,他団体選手登録票!$C$12:$C$31,0)),"ERROR!!")))</f>
        <v/>
      </c>
      <c r="AE285" s="254"/>
      <c r="AF285" s="254"/>
      <c r="AG285" s="255"/>
      <c r="AH285" s="256" t="str">
        <f>IF(R285="","",IFERROR(INDEX(参加者名簿!$F$12:$F$111,MATCH(R285,参加者名簿!$C$12:$C$111,0))&amp;"　"&amp;INDEX(参加者名簿!$H$12:$H$111,MATCH(R285,参加者名簿!$C$12:$C$111,0)),IFERROR(INDEX(他団体選手登録票!$F$12:$F$31,MATCH(R285,他団体選手登録票!$C$12:$C$31,0))&amp;"　"&amp;INDEX(他団体選手登録票!$H$12:$H$31,MATCH(R285,他団体選手登録票!$C$12:$C$31,0)),"ERROR!!")))</f>
        <v/>
      </c>
      <c r="AI285" s="254"/>
      <c r="AJ285" s="254"/>
      <c r="AK285" s="255"/>
      <c r="AL285" s="93">
        <v>1</v>
      </c>
      <c r="AM285" s="253" t="str">
        <f>IFERROR(IF(COUNTIF(参加者名簿!$C$12:$C$111,F285),参加申込書本紙!$G$15,INDEX(他団体選手登録票!$J$12:$J$31,MATCH(F285,他団体選手登録票!$C$12:$C$31,0))),"")</f>
        <v/>
      </c>
      <c r="AN285" s="254"/>
      <c r="AO285" s="255"/>
      <c r="AP285" s="93">
        <v>2</v>
      </c>
      <c r="AQ285" s="253" t="str">
        <f>IFERROR(IF(COUNTIF(参加者名簿!$C$12:$C$111,J285),参加申込書本紙!$G$15,INDEX(他団体選手登録票!$J$12:$J$31,MATCH(J285,他団体選手登録票!$C$12:$C$31,0))),"")</f>
        <v/>
      </c>
      <c r="AR285" s="254"/>
      <c r="AS285" s="255"/>
      <c r="AT285" s="93">
        <v>3</v>
      </c>
      <c r="AU285" s="253" t="str">
        <f>IFERROR(IF(COUNTIF(参加者名簿!$C$12:$C$111,N285),参加申込書本紙!$G$15,INDEX(他団体選手登録票!$J$12:$J$31,MATCH(N285,他団体選手登録票!$C$12:$C$31,0))),"")</f>
        <v/>
      </c>
      <c r="AV285" s="254"/>
      <c r="AW285" s="255"/>
      <c r="AX285" s="93">
        <v>4</v>
      </c>
      <c r="AY285" s="253" t="str">
        <f>IFERROR(IF(COUNTIF(参加者名簿!$C$12:$C$111,R285),参加申込書本紙!$G$15,INDEX(他団体選手登録票!$J$12:$J$31,MATCH(R285,他団体選手登録票!$C$12:$C$31,0))),"")</f>
        <v/>
      </c>
      <c r="AZ285" s="254"/>
      <c r="BA285" s="255"/>
      <c r="BB285" s="7"/>
      <c r="BC285" s="94" t="str">
        <f>IF(BB285="免除",0,IF(BB285="相手方",0,IF(BB285="当方",COUNT(F285:U285),IF(BB285="個々",COUNTIF(AL285:BA285,参加申込書本紙!$G$15),""))))</f>
        <v/>
      </c>
      <c r="BD285" s="95"/>
      <c r="BE285" s="96"/>
      <c r="BF285" s="97"/>
      <c r="BG285" s="8"/>
    </row>
    <row r="286" spans="1:59" ht="21.65" customHeight="1" thickBot="1">
      <c r="A286" s="1"/>
      <c r="B286" s="89">
        <v>266</v>
      </c>
      <c r="C286" s="140"/>
      <c r="D286" s="6"/>
      <c r="E286" s="130"/>
      <c r="F286" s="297"/>
      <c r="G286" s="298"/>
      <c r="H286" s="298"/>
      <c r="I286" s="299"/>
      <c r="J286" s="260"/>
      <c r="K286" s="258"/>
      <c r="L286" s="258"/>
      <c r="M286" s="259"/>
      <c r="N286" s="260"/>
      <c r="O286" s="258"/>
      <c r="P286" s="258"/>
      <c r="Q286" s="259"/>
      <c r="R286" s="260"/>
      <c r="S286" s="258"/>
      <c r="T286" s="258"/>
      <c r="U286" s="261"/>
      <c r="V286" s="256" t="str">
        <f>IF(F286="","",IFERROR(INDEX(参加者名簿!$F$12:$F$111,MATCH(F286,参加者名簿!$C$12:$C$111,0))&amp;"　"&amp;INDEX(参加者名簿!$H$12:$H$111,MATCH(F286,参加者名簿!$C$12:$C$111,0)),IFERROR(INDEX(他団体選手登録票!$F$12:$F$31,MATCH(F286,他団体選手登録票!$C$12:$C$31,0))&amp;"　"&amp;INDEX(他団体選手登録票!$H$12:$H$31,MATCH(F286,他団体選手登録票!$C$12:$C$31,0)),"ERROR!!")))</f>
        <v/>
      </c>
      <c r="W286" s="254"/>
      <c r="X286" s="254"/>
      <c r="Y286" s="255"/>
      <c r="Z286" s="256" t="str">
        <f>IF(J286="","",IFERROR(INDEX(参加者名簿!$F$12:$F$111,MATCH(J286,参加者名簿!$C$12:$C$111,0))&amp;"　"&amp;INDEX(参加者名簿!$H$12:$H$111,MATCH(J286,参加者名簿!$C$12:$C$111,0)),IFERROR(INDEX(他団体選手登録票!$F$12:$F$31,MATCH(J286,他団体選手登録票!$C$12:$C$31,0))&amp;"　"&amp;INDEX(他団体選手登録票!$H$12:$H$31,MATCH(J286,他団体選手登録票!$C$12:$C$31,0)),"ERROR!!")))</f>
        <v/>
      </c>
      <c r="AA286" s="254"/>
      <c r="AB286" s="254"/>
      <c r="AC286" s="255"/>
      <c r="AD286" s="256" t="str">
        <f>IF(N286="","",IFERROR(INDEX(参加者名簿!$F$12:$F$111,MATCH(N286,参加者名簿!$C$12:$C$111,0))&amp;"　"&amp;INDEX(参加者名簿!$H$12:$H$111,MATCH(N286,参加者名簿!$C$12:$C$111,0)),IFERROR(INDEX(他団体選手登録票!$F$12:$F$31,MATCH(N286,他団体選手登録票!$C$12:$C$31,0))&amp;"　"&amp;INDEX(他団体選手登録票!$H$12:$H$31,MATCH(N286,他団体選手登録票!$C$12:$C$31,0)),"ERROR!!")))</f>
        <v/>
      </c>
      <c r="AE286" s="254"/>
      <c r="AF286" s="254"/>
      <c r="AG286" s="255"/>
      <c r="AH286" s="256" t="str">
        <f>IF(R286="","",IFERROR(INDEX(参加者名簿!$F$12:$F$111,MATCH(R286,参加者名簿!$C$12:$C$111,0))&amp;"　"&amp;INDEX(参加者名簿!$H$12:$H$111,MATCH(R286,参加者名簿!$C$12:$C$111,0)),IFERROR(INDEX(他団体選手登録票!$F$12:$F$31,MATCH(R286,他団体選手登録票!$C$12:$C$31,0))&amp;"　"&amp;INDEX(他団体選手登録票!$H$12:$H$31,MATCH(R286,他団体選手登録票!$C$12:$C$31,0)),"ERROR!!")))</f>
        <v/>
      </c>
      <c r="AI286" s="254"/>
      <c r="AJ286" s="254"/>
      <c r="AK286" s="255"/>
      <c r="AL286" s="93">
        <v>1</v>
      </c>
      <c r="AM286" s="253" t="str">
        <f>IFERROR(IF(COUNTIF(参加者名簿!$C$12:$C$111,F286),参加申込書本紙!$G$15,INDEX(他団体選手登録票!$J$12:$J$31,MATCH(F286,他団体選手登録票!$C$12:$C$31,0))),"")</f>
        <v/>
      </c>
      <c r="AN286" s="254"/>
      <c r="AO286" s="255"/>
      <c r="AP286" s="93">
        <v>2</v>
      </c>
      <c r="AQ286" s="253" t="str">
        <f>IFERROR(IF(COUNTIF(参加者名簿!$C$12:$C$111,J286),参加申込書本紙!$G$15,INDEX(他団体選手登録票!$J$12:$J$31,MATCH(J286,他団体選手登録票!$C$12:$C$31,0))),"")</f>
        <v/>
      </c>
      <c r="AR286" s="254"/>
      <c r="AS286" s="255"/>
      <c r="AT286" s="93">
        <v>3</v>
      </c>
      <c r="AU286" s="253" t="str">
        <f>IFERROR(IF(COUNTIF(参加者名簿!$C$12:$C$111,N286),参加申込書本紙!$G$15,INDEX(他団体選手登録票!$J$12:$J$31,MATCH(N286,他団体選手登録票!$C$12:$C$31,0))),"")</f>
        <v/>
      </c>
      <c r="AV286" s="254"/>
      <c r="AW286" s="255"/>
      <c r="AX286" s="93">
        <v>4</v>
      </c>
      <c r="AY286" s="253" t="str">
        <f>IFERROR(IF(COUNTIF(参加者名簿!$C$12:$C$111,R286),参加申込書本紙!$G$15,INDEX(他団体選手登録票!$J$12:$J$31,MATCH(R286,他団体選手登録票!$C$12:$C$31,0))),"")</f>
        <v/>
      </c>
      <c r="AZ286" s="254"/>
      <c r="BA286" s="255"/>
      <c r="BB286" s="7"/>
      <c r="BC286" s="94" t="str">
        <f>IF(BB286="免除",0,IF(BB286="相手方",0,IF(BB286="当方",COUNT(F286:U286),IF(BB286="個々",COUNTIF(AL286:BA286,参加申込書本紙!$G$15),""))))</f>
        <v/>
      </c>
      <c r="BD286" s="95"/>
      <c r="BE286" s="96"/>
      <c r="BF286" s="97"/>
      <c r="BG286" s="8"/>
    </row>
    <row r="287" spans="1:59" ht="21.65" customHeight="1" thickBot="1">
      <c r="A287" s="1"/>
      <c r="B287" s="89">
        <v>267</v>
      </c>
      <c r="C287" s="140"/>
      <c r="D287" s="6"/>
      <c r="E287" s="130"/>
      <c r="F287" s="297"/>
      <c r="G287" s="298"/>
      <c r="H287" s="298"/>
      <c r="I287" s="299"/>
      <c r="J287" s="260"/>
      <c r="K287" s="258"/>
      <c r="L287" s="258"/>
      <c r="M287" s="259"/>
      <c r="N287" s="260"/>
      <c r="O287" s="258"/>
      <c r="P287" s="258"/>
      <c r="Q287" s="259"/>
      <c r="R287" s="260"/>
      <c r="S287" s="258"/>
      <c r="T287" s="258"/>
      <c r="U287" s="261"/>
      <c r="V287" s="256" t="str">
        <f>IF(F287="","",IFERROR(INDEX(参加者名簿!$F$12:$F$111,MATCH(F287,参加者名簿!$C$12:$C$111,0))&amp;"　"&amp;INDEX(参加者名簿!$H$12:$H$111,MATCH(F287,参加者名簿!$C$12:$C$111,0)),IFERROR(INDEX(他団体選手登録票!$F$12:$F$31,MATCH(F287,他団体選手登録票!$C$12:$C$31,0))&amp;"　"&amp;INDEX(他団体選手登録票!$H$12:$H$31,MATCH(F287,他団体選手登録票!$C$12:$C$31,0)),"ERROR!!")))</f>
        <v/>
      </c>
      <c r="W287" s="254"/>
      <c r="X287" s="254"/>
      <c r="Y287" s="255"/>
      <c r="Z287" s="256" t="str">
        <f>IF(J287="","",IFERROR(INDEX(参加者名簿!$F$12:$F$111,MATCH(J287,参加者名簿!$C$12:$C$111,0))&amp;"　"&amp;INDEX(参加者名簿!$H$12:$H$111,MATCH(J287,参加者名簿!$C$12:$C$111,0)),IFERROR(INDEX(他団体選手登録票!$F$12:$F$31,MATCH(J287,他団体選手登録票!$C$12:$C$31,0))&amp;"　"&amp;INDEX(他団体選手登録票!$H$12:$H$31,MATCH(J287,他団体選手登録票!$C$12:$C$31,0)),"ERROR!!")))</f>
        <v/>
      </c>
      <c r="AA287" s="254"/>
      <c r="AB287" s="254"/>
      <c r="AC287" s="255"/>
      <c r="AD287" s="256" t="str">
        <f>IF(N287="","",IFERROR(INDEX(参加者名簿!$F$12:$F$111,MATCH(N287,参加者名簿!$C$12:$C$111,0))&amp;"　"&amp;INDEX(参加者名簿!$H$12:$H$111,MATCH(N287,参加者名簿!$C$12:$C$111,0)),IFERROR(INDEX(他団体選手登録票!$F$12:$F$31,MATCH(N287,他団体選手登録票!$C$12:$C$31,0))&amp;"　"&amp;INDEX(他団体選手登録票!$H$12:$H$31,MATCH(N287,他団体選手登録票!$C$12:$C$31,0)),"ERROR!!")))</f>
        <v/>
      </c>
      <c r="AE287" s="254"/>
      <c r="AF287" s="254"/>
      <c r="AG287" s="255"/>
      <c r="AH287" s="256" t="str">
        <f>IF(R287="","",IFERROR(INDEX(参加者名簿!$F$12:$F$111,MATCH(R287,参加者名簿!$C$12:$C$111,0))&amp;"　"&amp;INDEX(参加者名簿!$H$12:$H$111,MATCH(R287,参加者名簿!$C$12:$C$111,0)),IFERROR(INDEX(他団体選手登録票!$F$12:$F$31,MATCH(R287,他団体選手登録票!$C$12:$C$31,0))&amp;"　"&amp;INDEX(他団体選手登録票!$H$12:$H$31,MATCH(R287,他団体選手登録票!$C$12:$C$31,0)),"ERROR!!")))</f>
        <v/>
      </c>
      <c r="AI287" s="254"/>
      <c r="AJ287" s="254"/>
      <c r="AK287" s="255"/>
      <c r="AL287" s="93">
        <v>1</v>
      </c>
      <c r="AM287" s="253" t="str">
        <f>IFERROR(IF(COUNTIF(参加者名簿!$C$12:$C$111,F287),参加申込書本紙!$G$15,INDEX(他団体選手登録票!$J$12:$J$31,MATCH(F287,他団体選手登録票!$C$12:$C$31,0))),"")</f>
        <v/>
      </c>
      <c r="AN287" s="254"/>
      <c r="AO287" s="255"/>
      <c r="AP287" s="93">
        <v>2</v>
      </c>
      <c r="AQ287" s="253" t="str">
        <f>IFERROR(IF(COUNTIF(参加者名簿!$C$12:$C$111,J287),参加申込書本紙!$G$15,INDEX(他団体選手登録票!$J$12:$J$31,MATCH(J287,他団体選手登録票!$C$12:$C$31,0))),"")</f>
        <v/>
      </c>
      <c r="AR287" s="254"/>
      <c r="AS287" s="255"/>
      <c r="AT287" s="93">
        <v>3</v>
      </c>
      <c r="AU287" s="253" t="str">
        <f>IFERROR(IF(COUNTIF(参加者名簿!$C$12:$C$111,N287),参加申込書本紙!$G$15,INDEX(他団体選手登録票!$J$12:$J$31,MATCH(N287,他団体選手登録票!$C$12:$C$31,0))),"")</f>
        <v/>
      </c>
      <c r="AV287" s="254"/>
      <c r="AW287" s="255"/>
      <c r="AX287" s="93">
        <v>4</v>
      </c>
      <c r="AY287" s="253" t="str">
        <f>IFERROR(IF(COUNTIF(参加者名簿!$C$12:$C$111,R287),参加申込書本紙!$G$15,INDEX(他団体選手登録票!$J$12:$J$31,MATCH(R287,他団体選手登録票!$C$12:$C$31,0))),"")</f>
        <v/>
      </c>
      <c r="AZ287" s="254"/>
      <c r="BA287" s="255"/>
      <c r="BB287" s="7"/>
      <c r="BC287" s="94" t="str">
        <f>IF(BB287="免除",0,IF(BB287="相手方",0,IF(BB287="当方",COUNT(F287:U287),IF(BB287="個々",COUNTIF(AL287:BA287,参加申込書本紙!$G$15),""))))</f>
        <v/>
      </c>
      <c r="BD287" s="95"/>
      <c r="BE287" s="96"/>
      <c r="BF287" s="97"/>
      <c r="BG287" s="8"/>
    </row>
    <row r="288" spans="1:59" ht="21.65" customHeight="1" thickBot="1">
      <c r="A288" s="1"/>
      <c r="B288" s="89">
        <v>268</v>
      </c>
      <c r="C288" s="140"/>
      <c r="D288" s="6"/>
      <c r="E288" s="130"/>
      <c r="F288" s="297"/>
      <c r="G288" s="298"/>
      <c r="H288" s="298"/>
      <c r="I288" s="299"/>
      <c r="J288" s="260"/>
      <c r="K288" s="258"/>
      <c r="L288" s="258"/>
      <c r="M288" s="259"/>
      <c r="N288" s="260"/>
      <c r="O288" s="258"/>
      <c r="P288" s="258"/>
      <c r="Q288" s="259"/>
      <c r="R288" s="260"/>
      <c r="S288" s="258"/>
      <c r="T288" s="258"/>
      <c r="U288" s="261"/>
      <c r="V288" s="256" t="str">
        <f>IF(F288="","",IFERROR(INDEX(参加者名簿!$F$12:$F$111,MATCH(F288,参加者名簿!$C$12:$C$111,0))&amp;"　"&amp;INDEX(参加者名簿!$H$12:$H$111,MATCH(F288,参加者名簿!$C$12:$C$111,0)),IFERROR(INDEX(他団体選手登録票!$F$12:$F$31,MATCH(F288,他団体選手登録票!$C$12:$C$31,0))&amp;"　"&amp;INDEX(他団体選手登録票!$H$12:$H$31,MATCH(F288,他団体選手登録票!$C$12:$C$31,0)),"ERROR!!")))</f>
        <v/>
      </c>
      <c r="W288" s="254"/>
      <c r="X288" s="254"/>
      <c r="Y288" s="255"/>
      <c r="Z288" s="256" t="str">
        <f>IF(J288="","",IFERROR(INDEX(参加者名簿!$F$12:$F$111,MATCH(J288,参加者名簿!$C$12:$C$111,0))&amp;"　"&amp;INDEX(参加者名簿!$H$12:$H$111,MATCH(J288,参加者名簿!$C$12:$C$111,0)),IFERROR(INDEX(他団体選手登録票!$F$12:$F$31,MATCH(J288,他団体選手登録票!$C$12:$C$31,0))&amp;"　"&amp;INDEX(他団体選手登録票!$H$12:$H$31,MATCH(J288,他団体選手登録票!$C$12:$C$31,0)),"ERROR!!")))</f>
        <v/>
      </c>
      <c r="AA288" s="254"/>
      <c r="AB288" s="254"/>
      <c r="AC288" s="255"/>
      <c r="AD288" s="256" t="str">
        <f>IF(N288="","",IFERROR(INDEX(参加者名簿!$F$12:$F$111,MATCH(N288,参加者名簿!$C$12:$C$111,0))&amp;"　"&amp;INDEX(参加者名簿!$H$12:$H$111,MATCH(N288,参加者名簿!$C$12:$C$111,0)),IFERROR(INDEX(他団体選手登録票!$F$12:$F$31,MATCH(N288,他団体選手登録票!$C$12:$C$31,0))&amp;"　"&amp;INDEX(他団体選手登録票!$H$12:$H$31,MATCH(N288,他団体選手登録票!$C$12:$C$31,0)),"ERROR!!")))</f>
        <v/>
      </c>
      <c r="AE288" s="254"/>
      <c r="AF288" s="254"/>
      <c r="AG288" s="255"/>
      <c r="AH288" s="256" t="str">
        <f>IF(R288="","",IFERROR(INDEX(参加者名簿!$F$12:$F$111,MATCH(R288,参加者名簿!$C$12:$C$111,0))&amp;"　"&amp;INDEX(参加者名簿!$H$12:$H$111,MATCH(R288,参加者名簿!$C$12:$C$111,0)),IFERROR(INDEX(他団体選手登録票!$F$12:$F$31,MATCH(R288,他団体選手登録票!$C$12:$C$31,0))&amp;"　"&amp;INDEX(他団体選手登録票!$H$12:$H$31,MATCH(R288,他団体選手登録票!$C$12:$C$31,0)),"ERROR!!")))</f>
        <v/>
      </c>
      <c r="AI288" s="254"/>
      <c r="AJ288" s="254"/>
      <c r="AK288" s="255"/>
      <c r="AL288" s="93">
        <v>1</v>
      </c>
      <c r="AM288" s="253" t="str">
        <f>IFERROR(IF(COUNTIF(参加者名簿!$C$12:$C$111,F288),参加申込書本紙!$G$15,INDEX(他団体選手登録票!$J$12:$J$31,MATCH(F288,他団体選手登録票!$C$12:$C$31,0))),"")</f>
        <v/>
      </c>
      <c r="AN288" s="254"/>
      <c r="AO288" s="255"/>
      <c r="AP288" s="93">
        <v>2</v>
      </c>
      <c r="AQ288" s="253" t="str">
        <f>IFERROR(IF(COUNTIF(参加者名簿!$C$12:$C$111,J288),参加申込書本紙!$G$15,INDEX(他団体選手登録票!$J$12:$J$31,MATCH(J288,他団体選手登録票!$C$12:$C$31,0))),"")</f>
        <v/>
      </c>
      <c r="AR288" s="254"/>
      <c r="AS288" s="255"/>
      <c r="AT288" s="93">
        <v>3</v>
      </c>
      <c r="AU288" s="253" t="str">
        <f>IFERROR(IF(COUNTIF(参加者名簿!$C$12:$C$111,N288),参加申込書本紙!$G$15,INDEX(他団体選手登録票!$J$12:$J$31,MATCH(N288,他団体選手登録票!$C$12:$C$31,0))),"")</f>
        <v/>
      </c>
      <c r="AV288" s="254"/>
      <c r="AW288" s="255"/>
      <c r="AX288" s="93">
        <v>4</v>
      </c>
      <c r="AY288" s="253" t="str">
        <f>IFERROR(IF(COUNTIF(参加者名簿!$C$12:$C$111,R288),参加申込書本紙!$G$15,INDEX(他団体選手登録票!$J$12:$J$31,MATCH(R288,他団体選手登録票!$C$12:$C$31,0))),"")</f>
        <v/>
      </c>
      <c r="AZ288" s="254"/>
      <c r="BA288" s="255"/>
      <c r="BB288" s="7"/>
      <c r="BC288" s="94" t="str">
        <f>IF(BB288="免除",0,IF(BB288="相手方",0,IF(BB288="当方",COUNT(F288:U288),IF(BB288="個々",COUNTIF(AL288:BA288,参加申込書本紙!$G$15),""))))</f>
        <v/>
      </c>
      <c r="BD288" s="95"/>
      <c r="BE288" s="96"/>
      <c r="BF288" s="97"/>
      <c r="BG288" s="8"/>
    </row>
    <row r="289" spans="1:59" ht="21.65" customHeight="1" thickBot="1">
      <c r="A289" s="1"/>
      <c r="B289" s="89">
        <v>269</v>
      </c>
      <c r="C289" s="140"/>
      <c r="D289" s="6"/>
      <c r="E289" s="130"/>
      <c r="F289" s="297"/>
      <c r="G289" s="298"/>
      <c r="H289" s="298"/>
      <c r="I289" s="299"/>
      <c r="J289" s="260"/>
      <c r="K289" s="258"/>
      <c r="L289" s="258"/>
      <c r="M289" s="259"/>
      <c r="N289" s="260"/>
      <c r="O289" s="258"/>
      <c r="P289" s="258"/>
      <c r="Q289" s="259"/>
      <c r="R289" s="260"/>
      <c r="S289" s="258"/>
      <c r="T289" s="258"/>
      <c r="U289" s="261"/>
      <c r="V289" s="256" t="str">
        <f>IF(F289="","",IFERROR(INDEX(参加者名簿!$F$12:$F$111,MATCH(F289,参加者名簿!$C$12:$C$111,0))&amp;"　"&amp;INDEX(参加者名簿!$H$12:$H$111,MATCH(F289,参加者名簿!$C$12:$C$111,0)),IFERROR(INDEX(他団体選手登録票!$F$12:$F$31,MATCH(F289,他団体選手登録票!$C$12:$C$31,0))&amp;"　"&amp;INDEX(他団体選手登録票!$H$12:$H$31,MATCH(F289,他団体選手登録票!$C$12:$C$31,0)),"ERROR!!")))</f>
        <v/>
      </c>
      <c r="W289" s="254"/>
      <c r="X289" s="254"/>
      <c r="Y289" s="255"/>
      <c r="Z289" s="256" t="str">
        <f>IF(J289="","",IFERROR(INDEX(参加者名簿!$F$12:$F$111,MATCH(J289,参加者名簿!$C$12:$C$111,0))&amp;"　"&amp;INDEX(参加者名簿!$H$12:$H$111,MATCH(J289,参加者名簿!$C$12:$C$111,0)),IFERROR(INDEX(他団体選手登録票!$F$12:$F$31,MATCH(J289,他団体選手登録票!$C$12:$C$31,0))&amp;"　"&amp;INDEX(他団体選手登録票!$H$12:$H$31,MATCH(J289,他団体選手登録票!$C$12:$C$31,0)),"ERROR!!")))</f>
        <v/>
      </c>
      <c r="AA289" s="254"/>
      <c r="AB289" s="254"/>
      <c r="AC289" s="255"/>
      <c r="AD289" s="256" t="str">
        <f>IF(N289="","",IFERROR(INDEX(参加者名簿!$F$12:$F$111,MATCH(N289,参加者名簿!$C$12:$C$111,0))&amp;"　"&amp;INDEX(参加者名簿!$H$12:$H$111,MATCH(N289,参加者名簿!$C$12:$C$111,0)),IFERROR(INDEX(他団体選手登録票!$F$12:$F$31,MATCH(N289,他団体選手登録票!$C$12:$C$31,0))&amp;"　"&amp;INDEX(他団体選手登録票!$H$12:$H$31,MATCH(N289,他団体選手登録票!$C$12:$C$31,0)),"ERROR!!")))</f>
        <v/>
      </c>
      <c r="AE289" s="254"/>
      <c r="AF289" s="254"/>
      <c r="AG289" s="255"/>
      <c r="AH289" s="256" t="str">
        <f>IF(R289="","",IFERROR(INDEX(参加者名簿!$F$12:$F$111,MATCH(R289,参加者名簿!$C$12:$C$111,0))&amp;"　"&amp;INDEX(参加者名簿!$H$12:$H$111,MATCH(R289,参加者名簿!$C$12:$C$111,0)),IFERROR(INDEX(他団体選手登録票!$F$12:$F$31,MATCH(R289,他団体選手登録票!$C$12:$C$31,0))&amp;"　"&amp;INDEX(他団体選手登録票!$H$12:$H$31,MATCH(R289,他団体選手登録票!$C$12:$C$31,0)),"ERROR!!")))</f>
        <v/>
      </c>
      <c r="AI289" s="254"/>
      <c r="AJ289" s="254"/>
      <c r="AK289" s="255"/>
      <c r="AL289" s="93">
        <v>1</v>
      </c>
      <c r="AM289" s="253" t="str">
        <f>IFERROR(IF(COUNTIF(参加者名簿!$C$12:$C$111,F289),参加申込書本紙!$G$15,INDEX(他団体選手登録票!$J$12:$J$31,MATCH(F289,他団体選手登録票!$C$12:$C$31,0))),"")</f>
        <v/>
      </c>
      <c r="AN289" s="254"/>
      <c r="AO289" s="255"/>
      <c r="AP289" s="93">
        <v>2</v>
      </c>
      <c r="AQ289" s="253" t="str">
        <f>IFERROR(IF(COUNTIF(参加者名簿!$C$12:$C$111,J289),参加申込書本紙!$G$15,INDEX(他団体選手登録票!$J$12:$J$31,MATCH(J289,他団体選手登録票!$C$12:$C$31,0))),"")</f>
        <v/>
      </c>
      <c r="AR289" s="254"/>
      <c r="AS289" s="255"/>
      <c r="AT289" s="93">
        <v>3</v>
      </c>
      <c r="AU289" s="253" t="str">
        <f>IFERROR(IF(COUNTIF(参加者名簿!$C$12:$C$111,N289),参加申込書本紙!$G$15,INDEX(他団体選手登録票!$J$12:$J$31,MATCH(N289,他団体選手登録票!$C$12:$C$31,0))),"")</f>
        <v/>
      </c>
      <c r="AV289" s="254"/>
      <c r="AW289" s="255"/>
      <c r="AX289" s="93">
        <v>4</v>
      </c>
      <c r="AY289" s="253" t="str">
        <f>IFERROR(IF(COUNTIF(参加者名簿!$C$12:$C$111,R289),参加申込書本紙!$G$15,INDEX(他団体選手登録票!$J$12:$J$31,MATCH(R289,他団体選手登録票!$C$12:$C$31,0))),"")</f>
        <v/>
      </c>
      <c r="AZ289" s="254"/>
      <c r="BA289" s="255"/>
      <c r="BB289" s="7"/>
      <c r="BC289" s="94" t="str">
        <f>IF(BB289="免除",0,IF(BB289="相手方",0,IF(BB289="当方",COUNT(F289:U289),IF(BB289="個々",COUNTIF(AL289:BA289,参加申込書本紙!$G$15),""))))</f>
        <v/>
      </c>
      <c r="BD289" s="95"/>
      <c r="BE289" s="96"/>
      <c r="BF289" s="97"/>
      <c r="BG289" s="8"/>
    </row>
    <row r="290" spans="1:59" ht="21.65" customHeight="1" thickBot="1">
      <c r="A290" s="1"/>
      <c r="B290" s="89">
        <v>270</v>
      </c>
      <c r="C290" s="140"/>
      <c r="D290" s="6"/>
      <c r="E290" s="130"/>
      <c r="F290" s="297"/>
      <c r="G290" s="298"/>
      <c r="H290" s="298"/>
      <c r="I290" s="299"/>
      <c r="J290" s="260"/>
      <c r="K290" s="258"/>
      <c r="L290" s="258"/>
      <c r="M290" s="259"/>
      <c r="N290" s="260"/>
      <c r="O290" s="258"/>
      <c r="P290" s="258"/>
      <c r="Q290" s="259"/>
      <c r="R290" s="260"/>
      <c r="S290" s="258"/>
      <c r="T290" s="258"/>
      <c r="U290" s="261"/>
      <c r="V290" s="256" t="str">
        <f>IF(F290="","",IFERROR(INDEX(参加者名簿!$F$12:$F$111,MATCH(F290,参加者名簿!$C$12:$C$111,0))&amp;"　"&amp;INDEX(参加者名簿!$H$12:$H$111,MATCH(F290,参加者名簿!$C$12:$C$111,0)),IFERROR(INDEX(他団体選手登録票!$F$12:$F$31,MATCH(F290,他団体選手登録票!$C$12:$C$31,0))&amp;"　"&amp;INDEX(他団体選手登録票!$H$12:$H$31,MATCH(F290,他団体選手登録票!$C$12:$C$31,0)),"ERROR!!")))</f>
        <v/>
      </c>
      <c r="W290" s="254"/>
      <c r="X290" s="254"/>
      <c r="Y290" s="255"/>
      <c r="Z290" s="256" t="str">
        <f>IF(J290="","",IFERROR(INDEX(参加者名簿!$F$12:$F$111,MATCH(J290,参加者名簿!$C$12:$C$111,0))&amp;"　"&amp;INDEX(参加者名簿!$H$12:$H$111,MATCH(J290,参加者名簿!$C$12:$C$111,0)),IFERROR(INDEX(他団体選手登録票!$F$12:$F$31,MATCH(J290,他団体選手登録票!$C$12:$C$31,0))&amp;"　"&amp;INDEX(他団体選手登録票!$H$12:$H$31,MATCH(J290,他団体選手登録票!$C$12:$C$31,0)),"ERROR!!")))</f>
        <v/>
      </c>
      <c r="AA290" s="254"/>
      <c r="AB290" s="254"/>
      <c r="AC290" s="255"/>
      <c r="AD290" s="256" t="str">
        <f>IF(N290="","",IFERROR(INDEX(参加者名簿!$F$12:$F$111,MATCH(N290,参加者名簿!$C$12:$C$111,0))&amp;"　"&amp;INDEX(参加者名簿!$H$12:$H$111,MATCH(N290,参加者名簿!$C$12:$C$111,0)),IFERROR(INDEX(他団体選手登録票!$F$12:$F$31,MATCH(N290,他団体選手登録票!$C$12:$C$31,0))&amp;"　"&amp;INDEX(他団体選手登録票!$H$12:$H$31,MATCH(N290,他団体選手登録票!$C$12:$C$31,0)),"ERROR!!")))</f>
        <v/>
      </c>
      <c r="AE290" s="254"/>
      <c r="AF290" s="254"/>
      <c r="AG290" s="255"/>
      <c r="AH290" s="256" t="str">
        <f>IF(R290="","",IFERROR(INDEX(参加者名簿!$F$12:$F$111,MATCH(R290,参加者名簿!$C$12:$C$111,0))&amp;"　"&amp;INDEX(参加者名簿!$H$12:$H$111,MATCH(R290,参加者名簿!$C$12:$C$111,0)),IFERROR(INDEX(他団体選手登録票!$F$12:$F$31,MATCH(R290,他団体選手登録票!$C$12:$C$31,0))&amp;"　"&amp;INDEX(他団体選手登録票!$H$12:$H$31,MATCH(R290,他団体選手登録票!$C$12:$C$31,0)),"ERROR!!")))</f>
        <v/>
      </c>
      <c r="AI290" s="254"/>
      <c r="AJ290" s="254"/>
      <c r="AK290" s="255"/>
      <c r="AL290" s="93">
        <v>1</v>
      </c>
      <c r="AM290" s="253" t="str">
        <f>IFERROR(IF(COUNTIF(参加者名簿!$C$12:$C$111,F290),参加申込書本紙!$G$15,INDEX(他団体選手登録票!$J$12:$J$31,MATCH(F290,他団体選手登録票!$C$12:$C$31,0))),"")</f>
        <v/>
      </c>
      <c r="AN290" s="254"/>
      <c r="AO290" s="255"/>
      <c r="AP290" s="93">
        <v>2</v>
      </c>
      <c r="AQ290" s="253" t="str">
        <f>IFERROR(IF(COUNTIF(参加者名簿!$C$12:$C$111,J290),参加申込書本紙!$G$15,INDEX(他団体選手登録票!$J$12:$J$31,MATCH(J290,他団体選手登録票!$C$12:$C$31,0))),"")</f>
        <v/>
      </c>
      <c r="AR290" s="254"/>
      <c r="AS290" s="255"/>
      <c r="AT290" s="93">
        <v>3</v>
      </c>
      <c r="AU290" s="253" t="str">
        <f>IFERROR(IF(COUNTIF(参加者名簿!$C$12:$C$111,N290),参加申込書本紙!$G$15,INDEX(他団体選手登録票!$J$12:$J$31,MATCH(N290,他団体選手登録票!$C$12:$C$31,0))),"")</f>
        <v/>
      </c>
      <c r="AV290" s="254"/>
      <c r="AW290" s="255"/>
      <c r="AX290" s="93">
        <v>4</v>
      </c>
      <c r="AY290" s="253" t="str">
        <f>IFERROR(IF(COUNTIF(参加者名簿!$C$12:$C$111,R290),参加申込書本紙!$G$15,INDEX(他団体選手登録票!$J$12:$J$31,MATCH(R290,他団体選手登録票!$C$12:$C$31,0))),"")</f>
        <v/>
      </c>
      <c r="AZ290" s="254"/>
      <c r="BA290" s="255"/>
      <c r="BB290" s="7"/>
      <c r="BC290" s="94" t="str">
        <f>IF(BB290="免除",0,IF(BB290="相手方",0,IF(BB290="当方",COUNT(F290:U290),IF(BB290="個々",COUNTIF(AL290:BA290,参加申込書本紙!$G$15),""))))</f>
        <v/>
      </c>
      <c r="BD290" s="95"/>
      <c r="BE290" s="96"/>
      <c r="BF290" s="97"/>
      <c r="BG290" s="8"/>
    </row>
    <row r="291" spans="1:59" ht="21.65" customHeight="1" thickBot="1">
      <c r="A291" s="1"/>
      <c r="B291" s="89">
        <v>271</v>
      </c>
      <c r="C291" s="140"/>
      <c r="D291" s="6"/>
      <c r="E291" s="130"/>
      <c r="F291" s="297"/>
      <c r="G291" s="298"/>
      <c r="H291" s="298"/>
      <c r="I291" s="299"/>
      <c r="J291" s="260"/>
      <c r="K291" s="258"/>
      <c r="L291" s="258"/>
      <c r="M291" s="259"/>
      <c r="N291" s="260"/>
      <c r="O291" s="258"/>
      <c r="P291" s="258"/>
      <c r="Q291" s="259"/>
      <c r="R291" s="260"/>
      <c r="S291" s="258"/>
      <c r="T291" s="258"/>
      <c r="U291" s="261"/>
      <c r="V291" s="256" t="str">
        <f>IF(F291="","",IFERROR(INDEX(参加者名簿!$F$12:$F$111,MATCH(F291,参加者名簿!$C$12:$C$111,0))&amp;"　"&amp;INDEX(参加者名簿!$H$12:$H$111,MATCH(F291,参加者名簿!$C$12:$C$111,0)),IFERROR(INDEX(他団体選手登録票!$F$12:$F$31,MATCH(F291,他団体選手登録票!$C$12:$C$31,0))&amp;"　"&amp;INDEX(他団体選手登録票!$H$12:$H$31,MATCH(F291,他団体選手登録票!$C$12:$C$31,0)),"ERROR!!")))</f>
        <v/>
      </c>
      <c r="W291" s="254"/>
      <c r="X291" s="254"/>
      <c r="Y291" s="255"/>
      <c r="Z291" s="256" t="str">
        <f>IF(J291="","",IFERROR(INDEX(参加者名簿!$F$12:$F$111,MATCH(J291,参加者名簿!$C$12:$C$111,0))&amp;"　"&amp;INDEX(参加者名簿!$H$12:$H$111,MATCH(J291,参加者名簿!$C$12:$C$111,0)),IFERROR(INDEX(他団体選手登録票!$F$12:$F$31,MATCH(J291,他団体選手登録票!$C$12:$C$31,0))&amp;"　"&amp;INDEX(他団体選手登録票!$H$12:$H$31,MATCH(J291,他団体選手登録票!$C$12:$C$31,0)),"ERROR!!")))</f>
        <v/>
      </c>
      <c r="AA291" s="254"/>
      <c r="AB291" s="254"/>
      <c r="AC291" s="255"/>
      <c r="AD291" s="256" t="str">
        <f>IF(N291="","",IFERROR(INDEX(参加者名簿!$F$12:$F$111,MATCH(N291,参加者名簿!$C$12:$C$111,0))&amp;"　"&amp;INDEX(参加者名簿!$H$12:$H$111,MATCH(N291,参加者名簿!$C$12:$C$111,0)),IFERROR(INDEX(他団体選手登録票!$F$12:$F$31,MATCH(N291,他団体選手登録票!$C$12:$C$31,0))&amp;"　"&amp;INDEX(他団体選手登録票!$H$12:$H$31,MATCH(N291,他団体選手登録票!$C$12:$C$31,0)),"ERROR!!")))</f>
        <v/>
      </c>
      <c r="AE291" s="254"/>
      <c r="AF291" s="254"/>
      <c r="AG291" s="255"/>
      <c r="AH291" s="256" t="str">
        <f>IF(R291="","",IFERROR(INDEX(参加者名簿!$F$12:$F$111,MATCH(R291,参加者名簿!$C$12:$C$111,0))&amp;"　"&amp;INDEX(参加者名簿!$H$12:$H$111,MATCH(R291,参加者名簿!$C$12:$C$111,0)),IFERROR(INDEX(他団体選手登録票!$F$12:$F$31,MATCH(R291,他団体選手登録票!$C$12:$C$31,0))&amp;"　"&amp;INDEX(他団体選手登録票!$H$12:$H$31,MATCH(R291,他団体選手登録票!$C$12:$C$31,0)),"ERROR!!")))</f>
        <v/>
      </c>
      <c r="AI291" s="254"/>
      <c r="AJ291" s="254"/>
      <c r="AK291" s="255"/>
      <c r="AL291" s="93">
        <v>1</v>
      </c>
      <c r="AM291" s="253" t="str">
        <f>IFERROR(IF(COUNTIF(参加者名簿!$C$12:$C$111,F291),参加申込書本紙!$G$15,INDEX(他団体選手登録票!$J$12:$J$31,MATCH(F291,他団体選手登録票!$C$12:$C$31,0))),"")</f>
        <v/>
      </c>
      <c r="AN291" s="254"/>
      <c r="AO291" s="255"/>
      <c r="AP291" s="93">
        <v>2</v>
      </c>
      <c r="AQ291" s="253" t="str">
        <f>IFERROR(IF(COUNTIF(参加者名簿!$C$12:$C$111,J291),参加申込書本紙!$G$15,INDEX(他団体選手登録票!$J$12:$J$31,MATCH(J291,他団体選手登録票!$C$12:$C$31,0))),"")</f>
        <v/>
      </c>
      <c r="AR291" s="254"/>
      <c r="AS291" s="255"/>
      <c r="AT291" s="93">
        <v>3</v>
      </c>
      <c r="AU291" s="253" t="str">
        <f>IFERROR(IF(COUNTIF(参加者名簿!$C$12:$C$111,N291),参加申込書本紙!$G$15,INDEX(他団体選手登録票!$J$12:$J$31,MATCH(N291,他団体選手登録票!$C$12:$C$31,0))),"")</f>
        <v/>
      </c>
      <c r="AV291" s="254"/>
      <c r="AW291" s="255"/>
      <c r="AX291" s="93">
        <v>4</v>
      </c>
      <c r="AY291" s="253" t="str">
        <f>IFERROR(IF(COUNTIF(参加者名簿!$C$12:$C$111,R291),参加申込書本紙!$G$15,INDEX(他団体選手登録票!$J$12:$J$31,MATCH(R291,他団体選手登録票!$C$12:$C$31,0))),"")</f>
        <v/>
      </c>
      <c r="AZ291" s="254"/>
      <c r="BA291" s="255"/>
      <c r="BB291" s="7"/>
      <c r="BC291" s="94" t="str">
        <f>IF(BB291="免除",0,IF(BB291="相手方",0,IF(BB291="当方",COUNT(F291:U291),IF(BB291="個々",COUNTIF(AL291:BA291,参加申込書本紙!$G$15),""))))</f>
        <v/>
      </c>
      <c r="BD291" s="95"/>
      <c r="BE291" s="96"/>
      <c r="BF291" s="97"/>
      <c r="BG291" s="8"/>
    </row>
    <row r="292" spans="1:59" ht="21.65" customHeight="1" thickBot="1">
      <c r="A292" s="1"/>
      <c r="B292" s="89">
        <v>272</v>
      </c>
      <c r="C292" s="140"/>
      <c r="D292" s="6"/>
      <c r="E292" s="130"/>
      <c r="F292" s="297"/>
      <c r="G292" s="298"/>
      <c r="H292" s="298"/>
      <c r="I292" s="299"/>
      <c r="J292" s="260"/>
      <c r="K292" s="258"/>
      <c r="L292" s="258"/>
      <c r="M292" s="259"/>
      <c r="N292" s="260"/>
      <c r="O292" s="258"/>
      <c r="P292" s="258"/>
      <c r="Q292" s="259"/>
      <c r="R292" s="260"/>
      <c r="S292" s="258"/>
      <c r="T292" s="258"/>
      <c r="U292" s="261"/>
      <c r="V292" s="256" t="str">
        <f>IF(F292="","",IFERROR(INDEX(参加者名簿!$F$12:$F$111,MATCH(F292,参加者名簿!$C$12:$C$111,0))&amp;"　"&amp;INDEX(参加者名簿!$H$12:$H$111,MATCH(F292,参加者名簿!$C$12:$C$111,0)),IFERROR(INDEX(他団体選手登録票!$F$12:$F$31,MATCH(F292,他団体選手登録票!$C$12:$C$31,0))&amp;"　"&amp;INDEX(他団体選手登録票!$H$12:$H$31,MATCH(F292,他団体選手登録票!$C$12:$C$31,0)),"ERROR!!")))</f>
        <v/>
      </c>
      <c r="W292" s="254"/>
      <c r="X292" s="254"/>
      <c r="Y292" s="255"/>
      <c r="Z292" s="256" t="str">
        <f>IF(J292="","",IFERROR(INDEX(参加者名簿!$F$12:$F$111,MATCH(J292,参加者名簿!$C$12:$C$111,0))&amp;"　"&amp;INDEX(参加者名簿!$H$12:$H$111,MATCH(J292,参加者名簿!$C$12:$C$111,0)),IFERROR(INDEX(他団体選手登録票!$F$12:$F$31,MATCH(J292,他団体選手登録票!$C$12:$C$31,0))&amp;"　"&amp;INDEX(他団体選手登録票!$H$12:$H$31,MATCH(J292,他団体選手登録票!$C$12:$C$31,0)),"ERROR!!")))</f>
        <v/>
      </c>
      <c r="AA292" s="254"/>
      <c r="AB292" s="254"/>
      <c r="AC292" s="255"/>
      <c r="AD292" s="256" t="str">
        <f>IF(N292="","",IFERROR(INDEX(参加者名簿!$F$12:$F$111,MATCH(N292,参加者名簿!$C$12:$C$111,0))&amp;"　"&amp;INDEX(参加者名簿!$H$12:$H$111,MATCH(N292,参加者名簿!$C$12:$C$111,0)),IFERROR(INDEX(他団体選手登録票!$F$12:$F$31,MATCH(N292,他団体選手登録票!$C$12:$C$31,0))&amp;"　"&amp;INDEX(他団体選手登録票!$H$12:$H$31,MATCH(N292,他団体選手登録票!$C$12:$C$31,0)),"ERROR!!")))</f>
        <v/>
      </c>
      <c r="AE292" s="254"/>
      <c r="AF292" s="254"/>
      <c r="AG292" s="255"/>
      <c r="AH292" s="256" t="str">
        <f>IF(R292="","",IFERROR(INDEX(参加者名簿!$F$12:$F$111,MATCH(R292,参加者名簿!$C$12:$C$111,0))&amp;"　"&amp;INDEX(参加者名簿!$H$12:$H$111,MATCH(R292,参加者名簿!$C$12:$C$111,0)),IFERROR(INDEX(他団体選手登録票!$F$12:$F$31,MATCH(R292,他団体選手登録票!$C$12:$C$31,0))&amp;"　"&amp;INDEX(他団体選手登録票!$H$12:$H$31,MATCH(R292,他団体選手登録票!$C$12:$C$31,0)),"ERROR!!")))</f>
        <v/>
      </c>
      <c r="AI292" s="254"/>
      <c r="AJ292" s="254"/>
      <c r="AK292" s="255"/>
      <c r="AL292" s="93">
        <v>1</v>
      </c>
      <c r="AM292" s="253" t="str">
        <f>IFERROR(IF(COUNTIF(参加者名簿!$C$12:$C$111,F292),参加申込書本紙!$G$15,INDEX(他団体選手登録票!$J$12:$J$31,MATCH(F292,他団体選手登録票!$C$12:$C$31,0))),"")</f>
        <v/>
      </c>
      <c r="AN292" s="254"/>
      <c r="AO292" s="255"/>
      <c r="AP292" s="93">
        <v>2</v>
      </c>
      <c r="AQ292" s="253" t="str">
        <f>IFERROR(IF(COUNTIF(参加者名簿!$C$12:$C$111,J292),参加申込書本紙!$G$15,INDEX(他団体選手登録票!$J$12:$J$31,MATCH(J292,他団体選手登録票!$C$12:$C$31,0))),"")</f>
        <v/>
      </c>
      <c r="AR292" s="254"/>
      <c r="AS292" s="255"/>
      <c r="AT292" s="93">
        <v>3</v>
      </c>
      <c r="AU292" s="253" t="str">
        <f>IFERROR(IF(COUNTIF(参加者名簿!$C$12:$C$111,N292),参加申込書本紙!$G$15,INDEX(他団体選手登録票!$J$12:$J$31,MATCH(N292,他団体選手登録票!$C$12:$C$31,0))),"")</f>
        <v/>
      </c>
      <c r="AV292" s="254"/>
      <c r="AW292" s="255"/>
      <c r="AX292" s="93">
        <v>4</v>
      </c>
      <c r="AY292" s="253" t="str">
        <f>IFERROR(IF(COUNTIF(参加者名簿!$C$12:$C$111,R292),参加申込書本紙!$G$15,INDEX(他団体選手登録票!$J$12:$J$31,MATCH(R292,他団体選手登録票!$C$12:$C$31,0))),"")</f>
        <v/>
      </c>
      <c r="AZ292" s="254"/>
      <c r="BA292" s="255"/>
      <c r="BB292" s="7"/>
      <c r="BC292" s="94" t="str">
        <f>IF(BB292="免除",0,IF(BB292="相手方",0,IF(BB292="当方",COUNT(F292:U292),IF(BB292="個々",COUNTIF(AL292:BA292,参加申込書本紙!$G$15),""))))</f>
        <v/>
      </c>
      <c r="BD292" s="95"/>
      <c r="BE292" s="96"/>
      <c r="BF292" s="97"/>
      <c r="BG292" s="8"/>
    </row>
    <row r="293" spans="1:59" ht="21.65" customHeight="1" thickBot="1">
      <c r="A293" s="1"/>
      <c r="B293" s="89">
        <v>273</v>
      </c>
      <c r="C293" s="140"/>
      <c r="D293" s="6"/>
      <c r="E293" s="130"/>
      <c r="F293" s="297"/>
      <c r="G293" s="298"/>
      <c r="H293" s="298"/>
      <c r="I293" s="299"/>
      <c r="J293" s="260"/>
      <c r="K293" s="258"/>
      <c r="L293" s="258"/>
      <c r="M293" s="259"/>
      <c r="N293" s="260"/>
      <c r="O293" s="258"/>
      <c r="P293" s="258"/>
      <c r="Q293" s="259"/>
      <c r="R293" s="260"/>
      <c r="S293" s="258"/>
      <c r="T293" s="258"/>
      <c r="U293" s="261"/>
      <c r="V293" s="256" t="str">
        <f>IF(F293="","",IFERROR(INDEX(参加者名簿!$F$12:$F$111,MATCH(F293,参加者名簿!$C$12:$C$111,0))&amp;"　"&amp;INDEX(参加者名簿!$H$12:$H$111,MATCH(F293,参加者名簿!$C$12:$C$111,0)),IFERROR(INDEX(他団体選手登録票!$F$12:$F$31,MATCH(F293,他団体選手登録票!$C$12:$C$31,0))&amp;"　"&amp;INDEX(他団体選手登録票!$H$12:$H$31,MATCH(F293,他団体選手登録票!$C$12:$C$31,0)),"ERROR!!")))</f>
        <v/>
      </c>
      <c r="W293" s="254"/>
      <c r="X293" s="254"/>
      <c r="Y293" s="255"/>
      <c r="Z293" s="256" t="str">
        <f>IF(J293="","",IFERROR(INDEX(参加者名簿!$F$12:$F$111,MATCH(J293,参加者名簿!$C$12:$C$111,0))&amp;"　"&amp;INDEX(参加者名簿!$H$12:$H$111,MATCH(J293,参加者名簿!$C$12:$C$111,0)),IFERROR(INDEX(他団体選手登録票!$F$12:$F$31,MATCH(J293,他団体選手登録票!$C$12:$C$31,0))&amp;"　"&amp;INDEX(他団体選手登録票!$H$12:$H$31,MATCH(J293,他団体選手登録票!$C$12:$C$31,0)),"ERROR!!")))</f>
        <v/>
      </c>
      <c r="AA293" s="254"/>
      <c r="AB293" s="254"/>
      <c r="AC293" s="255"/>
      <c r="AD293" s="256" t="str">
        <f>IF(N293="","",IFERROR(INDEX(参加者名簿!$F$12:$F$111,MATCH(N293,参加者名簿!$C$12:$C$111,0))&amp;"　"&amp;INDEX(参加者名簿!$H$12:$H$111,MATCH(N293,参加者名簿!$C$12:$C$111,0)),IFERROR(INDEX(他団体選手登録票!$F$12:$F$31,MATCH(N293,他団体選手登録票!$C$12:$C$31,0))&amp;"　"&amp;INDEX(他団体選手登録票!$H$12:$H$31,MATCH(N293,他団体選手登録票!$C$12:$C$31,0)),"ERROR!!")))</f>
        <v/>
      </c>
      <c r="AE293" s="254"/>
      <c r="AF293" s="254"/>
      <c r="AG293" s="255"/>
      <c r="AH293" s="256" t="str">
        <f>IF(R293="","",IFERROR(INDEX(参加者名簿!$F$12:$F$111,MATCH(R293,参加者名簿!$C$12:$C$111,0))&amp;"　"&amp;INDEX(参加者名簿!$H$12:$H$111,MATCH(R293,参加者名簿!$C$12:$C$111,0)),IFERROR(INDEX(他団体選手登録票!$F$12:$F$31,MATCH(R293,他団体選手登録票!$C$12:$C$31,0))&amp;"　"&amp;INDEX(他団体選手登録票!$H$12:$H$31,MATCH(R293,他団体選手登録票!$C$12:$C$31,0)),"ERROR!!")))</f>
        <v/>
      </c>
      <c r="AI293" s="254"/>
      <c r="AJ293" s="254"/>
      <c r="AK293" s="255"/>
      <c r="AL293" s="93">
        <v>1</v>
      </c>
      <c r="AM293" s="253" t="str">
        <f>IFERROR(IF(COUNTIF(参加者名簿!$C$12:$C$111,F293),参加申込書本紙!$G$15,INDEX(他団体選手登録票!$J$12:$J$31,MATCH(F293,他団体選手登録票!$C$12:$C$31,0))),"")</f>
        <v/>
      </c>
      <c r="AN293" s="254"/>
      <c r="AO293" s="255"/>
      <c r="AP293" s="93">
        <v>2</v>
      </c>
      <c r="AQ293" s="253" t="str">
        <f>IFERROR(IF(COUNTIF(参加者名簿!$C$12:$C$111,J293),参加申込書本紙!$G$15,INDEX(他団体選手登録票!$J$12:$J$31,MATCH(J293,他団体選手登録票!$C$12:$C$31,0))),"")</f>
        <v/>
      </c>
      <c r="AR293" s="254"/>
      <c r="AS293" s="255"/>
      <c r="AT293" s="93">
        <v>3</v>
      </c>
      <c r="AU293" s="253" t="str">
        <f>IFERROR(IF(COUNTIF(参加者名簿!$C$12:$C$111,N293),参加申込書本紙!$G$15,INDEX(他団体選手登録票!$J$12:$J$31,MATCH(N293,他団体選手登録票!$C$12:$C$31,0))),"")</f>
        <v/>
      </c>
      <c r="AV293" s="254"/>
      <c r="AW293" s="255"/>
      <c r="AX293" s="93">
        <v>4</v>
      </c>
      <c r="AY293" s="253" t="str">
        <f>IFERROR(IF(COUNTIF(参加者名簿!$C$12:$C$111,R293),参加申込書本紙!$G$15,INDEX(他団体選手登録票!$J$12:$J$31,MATCH(R293,他団体選手登録票!$C$12:$C$31,0))),"")</f>
        <v/>
      </c>
      <c r="AZ293" s="254"/>
      <c r="BA293" s="255"/>
      <c r="BB293" s="7"/>
      <c r="BC293" s="94" t="str">
        <f>IF(BB293="免除",0,IF(BB293="相手方",0,IF(BB293="当方",COUNT(F293:U293),IF(BB293="個々",COUNTIF(AL293:BA293,参加申込書本紙!$G$15),""))))</f>
        <v/>
      </c>
      <c r="BD293" s="95"/>
      <c r="BE293" s="96"/>
      <c r="BF293" s="97"/>
      <c r="BG293" s="8"/>
    </row>
    <row r="294" spans="1:59" ht="21.65" customHeight="1" thickBot="1">
      <c r="A294" s="1"/>
      <c r="B294" s="89">
        <v>274</v>
      </c>
      <c r="C294" s="140"/>
      <c r="D294" s="6"/>
      <c r="E294" s="130"/>
      <c r="F294" s="297"/>
      <c r="G294" s="298"/>
      <c r="H294" s="298"/>
      <c r="I294" s="299"/>
      <c r="J294" s="260"/>
      <c r="K294" s="258"/>
      <c r="L294" s="258"/>
      <c r="M294" s="259"/>
      <c r="N294" s="260"/>
      <c r="O294" s="258"/>
      <c r="P294" s="258"/>
      <c r="Q294" s="259"/>
      <c r="R294" s="260"/>
      <c r="S294" s="258"/>
      <c r="T294" s="258"/>
      <c r="U294" s="261"/>
      <c r="V294" s="256" t="str">
        <f>IF(F294="","",IFERROR(INDEX(参加者名簿!$F$12:$F$111,MATCH(F294,参加者名簿!$C$12:$C$111,0))&amp;"　"&amp;INDEX(参加者名簿!$H$12:$H$111,MATCH(F294,参加者名簿!$C$12:$C$111,0)),IFERROR(INDEX(他団体選手登録票!$F$12:$F$31,MATCH(F294,他団体選手登録票!$C$12:$C$31,0))&amp;"　"&amp;INDEX(他団体選手登録票!$H$12:$H$31,MATCH(F294,他団体選手登録票!$C$12:$C$31,0)),"ERROR!!")))</f>
        <v/>
      </c>
      <c r="W294" s="254"/>
      <c r="X294" s="254"/>
      <c r="Y294" s="255"/>
      <c r="Z294" s="256" t="str">
        <f>IF(J294="","",IFERROR(INDEX(参加者名簿!$F$12:$F$111,MATCH(J294,参加者名簿!$C$12:$C$111,0))&amp;"　"&amp;INDEX(参加者名簿!$H$12:$H$111,MATCH(J294,参加者名簿!$C$12:$C$111,0)),IFERROR(INDEX(他団体選手登録票!$F$12:$F$31,MATCH(J294,他団体選手登録票!$C$12:$C$31,0))&amp;"　"&amp;INDEX(他団体選手登録票!$H$12:$H$31,MATCH(J294,他団体選手登録票!$C$12:$C$31,0)),"ERROR!!")))</f>
        <v/>
      </c>
      <c r="AA294" s="254"/>
      <c r="AB294" s="254"/>
      <c r="AC294" s="255"/>
      <c r="AD294" s="256" t="str">
        <f>IF(N294="","",IFERROR(INDEX(参加者名簿!$F$12:$F$111,MATCH(N294,参加者名簿!$C$12:$C$111,0))&amp;"　"&amp;INDEX(参加者名簿!$H$12:$H$111,MATCH(N294,参加者名簿!$C$12:$C$111,0)),IFERROR(INDEX(他団体選手登録票!$F$12:$F$31,MATCH(N294,他団体選手登録票!$C$12:$C$31,0))&amp;"　"&amp;INDEX(他団体選手登録票!$H$12:$H$31,MATCH(N294,他団体選手登録票!$C$12:$C$31,0)),"ERROR!!")))</f>
        <v/>
      </c>
      <c r="AE294" s="254"/>
      <c r="AF294" s="254"/>
      <c r="AG294" s="255"/>
      <c r="AH294" s="256" t="str">
        <f>IF(R294="","",IFERROR(INDEX(参加者名簿!$F$12:$F$111,MATCH(R294,参加者名簿!$C$12:$C$111,0))&amp;"　"&amp;INDEX(参加者名簿!$H$12:$H$111,MATCH(R294,参加者名簿!$C$12:$C$111,0)),IFERROR(INDEX(他団体選手登録票!$F$12:$F$31,MATCH(R294,他団体選手登録票!$C$12:$C$31,0))&amp;"　"&amp;INDEX(他団体選手登録票!$H$12:$H$31,MATCH(R294,他団体選手登録票!$C$12:$C$31,0)),"ERROR!!")))</f>
        <v/>
      </c>
      <c r="AI294" s="254"/>
      <c r="AJ294" s="254"/>
      <c r="AK294" s="255"/>
      <c r="AL294" s="93">
        <v>1</v>
      </c>
      <c r="AM294" s="253" t="str">
        <f>IFERROR(IF(COUNTIF(参加者名簿!$C$12:$C$111,F294),参加申込書本紙!$G$15,INDEX(他団体選手登録票!$J$12:$J$31,MATCH(F294,他団体選手登録票!$C$12:$C$31,0))),"")</f>
        <v/>
      </c>
      <c r="AN294" s="254"/>
      <c r="AO294" s="255"/>
      <c r="AP294" s="93">
        <v>2</v>
      </c>
      <c r="AQ294" s="253" t="str">
        <f>IFERROR(IF(COUNTIF(参加者名簿!$C$12:$C$111,J294),参加申込書本紙!$G$15,INDEX(他団体選手登録票!$J$12:$J$31,MATCH(J294,他団体選手登録票!$C$12:$C$31,0))),"")</f>
        <v/>
      </c>
      <c r="AR294" s="254"/>
      <c r="AS294" s="255"/>
      <c r="AT294" s="93">
        <v>3</v>
      </c>
      <c r="AU294" s="253" t="str">
        <f>IFERROR(IF(COUNTIF(参加者名簿!$C$12:$C$111,N294),参加申込書本紙!$G$15,INDEX(他団体選手登録票!$J$12:$J$31,MATCH(N294,他団体選手登録票!$C$12:$C$31,0))),"")</f>
        <v/>
      </c>
      <c r="AV294" s="254"/>
      <c r="AW294" s="255"/>
      <c r="AX294" s="93">
        <v>4</v>
      </c>
      <c r="AY294" s="253" t="str">
        <f>IFERROR(IF(COUNTIF(参加者名簿!$C$12:$C$111,R294),参加申込書本紙!$G$15,INDEX(他団体選手登録票!$J$12:$J$31,MATCH(R294,他団体選手登録票!$C$12:$C$31,0))),"")</f>
        <v/>
      </c>
      <c r="AZ294" s="254"/>
      <c r="BA294" s="255"/>
      <c r="BB294" s="7"/>
      <c r="BC294" s="94" t="str">
        <f>IF(BB294="免除",0,IF(BB294="相手方",0,IF(BB294="当方",COUNT(F294:U294),IF(BB294="個々",COUNTIF(AL294:BA294,参加申込書本紙!$G$15),""))))</f>
        <v/>
      </c>
      <c r="BD294" s="95"/>
      <c r="BE294" s="96"/>
      <c r="BF294" s="97"/>
      <c r="BG294" s="8"/>
    </row>
    <row r="295" spans="1:59" ht="21.65" customHeight="1" thickBot="1">
      <c r="A295" s="1"/>
      <c r="B295" s="89">
        <v>275</v>
      </c>
      <c r="C295" s="140"/>
      <c r="D295" s="6"/>
      <c r="E295" s="130"/>
      <c r="F295" s="297"/>
      <c r="G295" s="298"/>
      <c r="H295" s="298"/>
      <c r="I295" s="299"/>
      <c r="J295" s="260"/>
      <c r="K295" s="258"/>
      <c r="L295" s="258"/>
      <c r="M295" s="259"/>
      <c r="N295" s="260"/>
      <c r="O295" s="258"/>
      <c r="P295" s="258"/>
      <c r="Q295" s="259"/>
      <c r="R295" s="260"/>
      <c r="S295" s="258"/>
      <c r="T295" s="258"/>
      <c r="U295" s="261"/>
      <c r="V295" s="256" t="str">
        <f>IF(F295="","",IFERROR(INDEX(参加者名簿!$F$12:$F$111,MATCH(F295,参加者名簿!$C$12:$C$111,0))&amp;"　"&amp;INDEX(参加者名簿!$H$12:$H$111,MATCH(F295,参加者名簿!$C$12:$C$111,0)),IFERROR(INDEX(他団体選手登録票!$F$12:$F$31,MATCH(F295,他団体選手登録票!$C$12:$C$31,0))&amp;"　"&amp;INDEX(他団体選手登録票!$H$12:$H$31,MATCH(F295,他団体選手登録票!$C$12:$C$31,0)),"ERROR!!")))</f>
        <v/>
      </c>
      <c r="W295" s="254"/>
      <c r="X295" s="254"/>
      <c r="Y295" s="255"/>
      <c r="Z295" s="256" t="str">
        <f>IF(J295="","",IFERROR(INDEX(参加者名簿!$F$12:$F$111,MATCH(J295,参加者名簿!$C$12:$C$111,0))&amp;"　"&amp;INDEX(参加者名簿!$H$12:$H$111,MATCH(J295,参加者名簿!$C$12:$C$111,0)),IFERROR(INDEX(他団体選手登録票!$F$12:$F$31,MATCH(J295,他団体選手登録票!$C$12:$C$31,0))&amp;"　"&amp;INDEX(他団体選手登録票!$H$12:$H$31,MATCH(J295,他団体選手登録票!$C$12:$C$31,0)),"ERROR!!")))</f>
        <v/>
      </c>
      <c r="AA295" s="254"/>
      <c r="AB295" s="254"/>
      <c r="AC295" s="255"/>
      <c r="AD295" s="256" t="str">
        <f>IF(N295="","",IFERROR(INDEX(参加者名簿!$F$12:$F$111,MATCH(N295,参加者名簿!$C$12:$C$111,0))&amp;"　"&amp;INDEX(参加者名簿!$H$12:$H$111,MATCH(N295,参加者名簿!$C$12:$C$111,0)),IFERROR(INDEX(他団体選手登録票!$F$12:$F$31,MATCH(N295,他団体選手登録票!$C$12:$C$31,0))&amp;"　"&amp;INDEX(他団体選手登録票!$H$12:$H$31,MATCH(N295,他団体選手登録票!$C$12:$C$31,0)),"ERROR!!")))</f>
        <v/>
      </c>
      <c r="AE295" s="254"/>
      <c r="AF295" s="254"/>
      <c r="AG295" s="255"/>
      <c r="AH295" s="256" t="str">
        <f>IF(R295="","",IFERROR(INDEX(参加者名簿!$F$12:$F$111,MATCH(R295,参加者名簿!$C$12:$C$111,0))&amp;"　"&amp;INDEX(参加者名簿!$H$12:$H$111,MATCH(R295,参加者名簿!$C$12:$C$111,0)),IFERROR(INDEX(他団体選手登録票!$F$12:$F$31,MATCH(R295,他団体選手登録票!$C$12:$C$31,0))&amp;"　"&amp;INDEX(他団体選手登録票!$H$12:$H$31,MATCH(R295,他団体選手登録票!$C$12:$C$31,0)),"ERROR!!")))</f>
        <v/>
      </c>
      <c r="AI295" s="254"/>
      <c r="AJ295" s="254"/>
      <c r="AK295" s="255"/>
      <c r="AL295" s="93">
        <v>1</v>
      </c>
      <c r="AM295" s="253" t="str">
        <f>IFERROR(IF(COUNTIF(参加者名簿!$C$12:$C$111,F295),参加申込書本紙!$G$15,INDEX(他団体選手登録票!$J$12:$J$31,MATCH(F295,他団体選手登録票!$C$12:$C$31,0))),"")</f>
        <v/>
      </c>
      <c r="AN295" s="254"/>
      <c r="AO295" s="255"/>
      <c r="AP295" s="93">
        <v>2</v>
      </c>
      <c r="AQ295" s="253" t="str">
        <f>IFERROR(IF(COUNTIF(参加者名簿!$C$12:$C$111,J295),参加申込書本紙!$G$15,INDEX(他団体選手登録票!$J$12:$J$31,MATCH(J295,他団体選手登録票!$C$12:$C$31,0))),"")</f>
        <v/>
      </c>
      <c r="AR295" s="254"/>
      <c r="AS295" s="255"/>
      <c r="AT295" s="93">
        <v>3</v>
      </c>
      <c r="AU295" s="253" t="str">
        <f>IFERROR(IF(COUNTIF(参加者名簿!$C$12:$C$111,N295),参加申込書本紙!$G$15,INDEX(他団体選手登録票!$J$12:$J$31,MATCH(N295,他団体選手登録票!$C$12:$C$31,0))),"")</f>
        <v/>
      </c>
      <c r="AV295" s="254"/>
      <c r="AW295" s="255"/>
      <c r="AX295" s="93">
        <v>4</v>
      </c>
      <c r="AY295" s="253" t="str">
        <f>IFERROR(IF(COUNTIF(参加者名簿!$C$12:$C$111,R295),参加申込書本紙!$G$15,INDEX(他団体選手登録票!$J$12:$J$31,MATCH(R295,他団体選手登録票!$C$12:$C$31,0))),"")</f>
        <v/>
      </c>
      <c r="AZ295" s="254"/>
      <c r="BA295" s="255"/>
      <c r="BB295" s="7"/>
      <c r="BC295" s="94" t="str">
        <f>IF(BB295="免除",0,IF(BB295="相手方",0,IF(BB295="当方",COUNT(F295:U295),IF(BB295="個々",COUNTIF(AL295:BA295,参加申込書本紙!$G$15),""))))</f>
        <v/>
      </c>
      <c r="BD295" s="95"/>
      <c r="BE295" s="96"/>
      <c r="BF295" s="97"/>
      <c r="BG295" s="8"/>
    </row>
    <row r="296" spans="1:59" ht="21.65" customHeight="1" thickBot="1">
      <c r="A296" s="1"/>
      <c r="B296" s="89">
        <v>276</v>
      </c>
      <c r="C296" s="140"/>
      <c r="D296" s="6"/>
      <c r="E296" s="130"/>
      <c r="F296" s="297"/>
      <c r="G296" s="298"/>
      <c r="H296" s="298"/>
      <c r="I296" s="299"/>
      <c r="J296" s="260"/>
      <c r="K296" s="258"/>
      <c r="L296" s="258"/>
      <c r="M296" s="259"/>
      <c r="N296" s="260"/>
      <c r="O296" s="258"/>
      <c r="P296" s="258"/>
      <c r="Q296" s="259"/>
      <c r="R296" s="260"/>
      <c r="S296" s="258"/>
      <c r="T296" s="258"/>
      <c r="U296" s="261"/>
      <c r="V296" s="256" t="str">
        <f>IF(F296="","",IFERROR(INDEX(参加者名簿!$F$12:$F$111,MATCH(F296,参加者名簿!$C$12:$C$111,0))&amp;"　"&amp;INDEX(参加者名簿!$H$12:$H$111,MATCH(F296,参加者名簿!$C$12:$C$111,0)),IFERROR(INDEX(他団体選手登録票!$F$12:$F$31,MATCH(F296,他団体選手登録票!$C$12:$C$31,0))&amp;"　"&amp;INDEX(他団体選手登録票!$H$12:$H$31,MATCH(F296,他団体選手登録票!$C$12:$C$31,0)),"ERROR!!")))</f>
        <v/>
      </c>
      <c r="W296" s="254"/>
      <c r="X296" s="254"/>
      <c r="Y296" s="255"/>
      <c r="Z296" s="256" t="str">
        <f>IF(J296="","",IFERROR(INDEX(参加者名簿!$F$12:$F$111,MATCH(J296,参加者名簿!$C$12:$C$111,0))&amp;"　"&amp;INDEX(参加者名簿!$H$12:$H$111,MATCH(J296,参加者名簿!$C$12:$C$111,0)),IFERROR(INDEX(他団体選手登録票!$F$12:$F$31,MATCH(J296,他団体選手登録票!$C$12:$C$31,0))&amp;"　"&amp;INDEX(他団体選手登録票!$H$12:$H$31,MATCH(J296,他団体選手登録票!$C$12:$C$31,0)),"ERROR!!")))</f>
        <v/>
      </c>
      <c r="AA296" s="254"/>
      <c r="AB296" s="254"/>
      <c r="AC296" s="255"/>
      <c r="AD296" s="256" t="str">
        <f>IF(N296="","",IFERROR(INDEX(参加者名簿!$F$12:$F$111,MATCH(N296,参加者名簿!$C$12:$C$111,0))&amp;"　"&amp;INDEX(参加者名簿!$H$12:$H$111,MATCH(N296,参加者名簿!$C$12:$C$111,0)),IFERROR(INDEX(他団体選手登録票!$F$12:$F$31,MATCH(N296,他団体選手登録票!$C$12:$C$31,0))&amp;"　"&amp;INDEX(他団体選手登録票!$H$12:$H$31,MATCH(N296,他団体選手登録票!$C$12:$C$31,0)),"ERROR!!")))</f>
        <v/>
      </c>
      <c r="AE296" s="254"/>
      <c r="AF296" s="254"/>
      <c r="AG296" s="255"/>
      <c r="AH296" s="256" t="str">
        <f>IF(R296="","",IFERROR(INDEX(参加者名簿!$F$12:$F$111,MATCH(R296,参加者名簿!$C$12:$C$111,0))&amp;"　"&amp;INDEX(参加者名簿!$H$12:$H$111,MATCH(R296,参加者名簿!$C$12:$C$111,0)),IFERROR(INDEX(他団体選手登録票!$F$12:$F$31,MATCH(R296,他団体選手登録票!$C$12:$C$31,0))&amp;"　"&amp;INDEX(他団体選手登録票!$H$12:$H$31,MATCH(R296,他団体選手登録票!$C$12:$C$31,0)),"ERROR!!")))</f>
        <v/>
      </c>
      <c r="AI296" s="254"/>
      <c r="AJ296" s="254"/>
      <c r="AK296" s="255"/>
      <c r="AL296" s="93">
        <v>1</v>
      </c>
      <c r="AM296" s="253" t="str">
        <f>IFERROR(IF(COUNTIF(参加者名簿!$C$12:$C$111,F296),参加申込書本紙!$G$15,INDEX(他団体選手登録票!$J$12:$J$31,MATCH(F296,他団体選手登録票!$C$12:$C$31,0))),"")</f>
        <v/>
      </c>
      <c r="AN296" s="254"/>
      <c r="AO296" s="255"/>
      <c r="AP296" s="93">
        <v>2</v>
      </c>
      <c r="AQ296" s="253" t="str">
        <f>IFERROR(IF(COUNTIF(参加者名簿!$C$12:$C$111,J296),参加申込書本紙!$G$15,INDEX(他団体選手登録票!$J$12:$J$31,MATCH(J296,他団体選手登録票!$C$12:$C$31,0))),"")</f>
        <v/>
      </c>
      <c r="AR296" s="254"/>
      <c r="AS296" s="255"/>
      <c r="AT296" s="93">
        <v>3</v>
      </c>
      <c r="AU296" s="253" t="str">
        <f>IFERROR(IF(COUNTIF(参加者名簿!$C$12:$C$111,N296),参加申込書本紙!$G$15,INDEX(他団体選手登録票!$J$12:$J$31,MATCH(N296,他団体選手登録票!$C$12:$C$31,0))),"")</f>
        <v/>
      </c>
      <c r="AV296" s="254"/>
      <c r="AW296" s="255"/>
      <c r="AX296" s="93">
        <v>4</v>
      </c>
      <c r="AY296" s="253" t="str">
        <f>IFERROR(IF(COUNTIF(参加者名簿!$C$12:$C$111,R296),参加申込書本紙!$G$15,INDEX(他団体選手登録票!$J$12:$J$31,MATCH(R296,他団体選手登録票!$C$12:$C$31,0))),"")</f>
        <v/>
      </c>
      <c r="AZ296" s="254"/>
      <c r="BA296" s="255"/>
      <c r="BB296" s="7"/>
      <c r="BC296" s="94" t="str">
        <f>IF(BB296="免除",0,IF(BB296="相手方",0,IF(BB296="当方",COUNT(F296:U296),IF(BB296="個々",COUNTIF(AL296:BA296,参加申込書本紙!$G$15),""))))</f>
        <v/>
      </c>
      <c r="BD296" s="95"/>
      <c r="BE296" s="96"/>
      <c r="BF296" s="97"/>
      <c r="BG296" s="8"/>
    </row>
    <row r="297" spans="1:59" ht="21.65" customHeight="1" thickBot="1">
      <c r="A297" s="1"/>
      <c r="B297" s="89">
        <v>277</v>
      </c>
      <c r="C297" s="140"/>
      <c r="D297" s="6"/>
      <c r="E297" s="130"/>
      <c r="F297" s="297"/>
      <c r="G297" s="298"/>
      <c r="H297" s="298"/>
      <c r="I297" s="299"/>
      <c r="J297" s="260"/>
      <c r="K297" s="258"/>
      <c r="L297" s="258"/>
      <c r="M297" s="259"/>
      <c r="N297" s="260"/>
      <c r="O297" s="258"/>
      <c r="P297" s="258"/>
      <c r="Q297" s="259"/>
      <c r="R297" s="260"/>
      <c r="S297" s="258"/>
      <c r="T297" s="258"/>
      <c r="U297" s="261"/>
      <c r="V297" s="256" t="str">
        <f>IF(F297="","",IFERROR(INDEX(参加者名簿!$F$12:$F$111,MATCH(F297,参加者名簿!$C$12:$C$111,0))&amp;"　"&amp;INDEX(参加者名簿!$H$12:$H$111,MATCH(F297,参加者名簿!$C$12:$C$111,0)),IFERROR(INDEX(他団体選手登録票!$F$12:$F$31,MATCH(F297,他団体選手登録票!$C$12:$C$31,0))&amp;"　"&amp;INDEX(他団体選手登録票!$H$12:$H$31,MATCH(F297,他団体選手登録票!$C$12:$C$31,0)),"ERROR!!")))</f>
        <v/>
      </c>
      <c r="W297" s="254"/>
      <c r="X297" s="254"/>
      <c r="Y297" s="255"/>
      <c r="Z297" s="256" t="str">
        <f>IF(J297="","",IFERROR(INDEX(参加者名簿!$F$12:$F$111,MATCH(J297,参加者名簿!$C$12:$C$111,0))&amp;"　"&amp;INDEX(参加者名簿!$H$12:$H$111,MATCH(J297,参加者名簿!$C$12:$C$111,0)),IFERROR(INDEX(他団体選手登録票!$F$12:$F$31,MATCH(J297,他団体選手登録票!$C$12:$C$31,0))&amp;"　"&amp;INDEX(他団体選手登録票!$H$12:$H$31,MATCH(J297,他団体選手登録票!$C$12:$C$31,0)),"ERROR!!")))</f>
        <v/>
      </c>
      <c r="AA297" s="254"/>
      <c r="AB297" s="254"/>
      <c r="AC297" s="255"/>
      <c r="AD297" s="256" t="str">
        <f>IF(N297="","",IFERROR(INDEX(参加者名簿!$F$12:$F$111,MATCH(N297,参加者名簿!$C$12:$C$111,0))&amp;"　"&amp;INDEX(参加者名簿!$H$12:$H$111,MATCH(N297,参加者名簿!$C$12:$C$111,0)),IFERROR(INDEX(他団体選手登録票!$F$12:$F$31,MATCH(N297,他団体選手登録票!$C$12:$C$31,0))&amp;"　"&amp;INDEX(他団体選手登録票!$H$12:$H$31,MATCH(N297,他団体選手登録票!$C$12:$C$31,0)),"ERROR!!")))</f>
        <v/>
      </c>
      <c r="AE297" s="254"/>
      <c r="AF297" s="254"/>
      <c r="AG297" s="255"/>
      <c r="AH297" s="256" t="str">
        <f>IF(R297="","",IFERROR(INDEX(参加者名簿!$F$12:$F$111,MATCH(R297,参加者名簿!$C$12:$C$111,0))&amp;"　"&amp;INDEX(参加者名簿!$H$12:$H$111,MATCH(R297,参加者名簿!$C$12:$C$111,0)),IFERROR(INDEX(他団体選手登録票!$F$12:$F$31,MATCH(R297,他団体選手登録票!$C$12:$C$31,0))&amp;"　"&amp;INDEX(他団体選手登録票!$H$12:$H$31,MATCH(R297,他団体選手登録票!$C$12:$C$31,0)),"ERROR!!")))</f>
        <v/>
      </c>
      <c r="AI297" s="254"/>
      <c r="AJ297" s="254"/>
      <c r="AK297" s="255"/>
      <c r="AL297" s="93">
        <v>1</v>
      </c>
      <c r="AM297" s="253" t="str">
        <f>IFERROR(IF(COUNTIF(参加者名簿!$C$12:$C$111,F297),参加申込書本紙!$G$15,INDEX(他団体選手登録票!$J$12:$J$31,MATCH(F297,他団体選手登録票!$C$12:$C$31,0))),"")</f>
        <v/>
      </c>
      <c r="AN297" s="254"/>
      <c r="AO297" s="255"/>
      <c r="AP297" s="93">
        <v>2</v>
      </c>
      <c r="AQ297" s="253" t="str">
        <f>IFERROR(IF(COUNTIF(参加者名簿!$C$12:$C$111,J297),参加申込書本紙!$G$15,INDEX(他団体選手登録票!$J$12:$J$31,MATCH(J297,他団体選手登録票!$C$12:$C$31,0))),"")</f>
        <v/>
      </c>
      <c r="AR297" s="254"/>
      <c r="AS297" s="255"/>
      <c r="AT297" s="93">
        <v>3</v>
      </c>
      <c r="AU297" s="253" t="str">
        <f>IFERROR(IF(COUNTIF(参加者名簿!$C$12:$C$111,N297),参加申込書本紙!$G$15,INDEX(他団体選手登録票!$J$12:$J$31,MATCH(N297,他団体選手登録票!$C$12:$C$31,0))),"")</f>
        <v/>
      </c>
      <c r="AV297" s="254"/>
      <c r="AW297" s="255"/>
      <c r="AX297" s="93">
        <v>4</v>
      </c>
      <c r="AY297" s="253" t="str">
        <f>IFERROR(IF(COUNTIF(参加者名簿!$C$12:$C$111,R297),参加申込書本紙!$G$15,INDEX(他団体選手登録票!$J$12:$J$31,MATCH(R297,他団体選手登録票!$C$12:$C$31,0))),"")</f>
        <v/>
      </c>
      <c r="AZ297" s="254"/>
      <c r="BA297" s="255"/>
      <c r="BB297" s="7"/>
      <c r="BC297" s="94" t="str">
        <f>IF(BB297="免除",0,IF(BB297="相手方",0,IF(BB297="当方",COUNT(F297:U297),IF(BB297="個々",COUNTIF(AL297:BA297,参加申込書本紙!$G$15),""))))</f>
        <v/>
      </c>
      <c r="BD297" s="95"/>
      <c r="BE297" s="96"/>
      <c r="BF297" s="97"/>
      <c r="BG297" s="8"/>
    </row>
    <row r="298" spans="1:59" ht="21.65" customHeight="1" thickBot="1">
      <c r="A298" s="1"/>
      <c r="B298" s="89">
        <v>278</v>
      </c>
      <c r="C298" s="140"/>
      <c r="D298" s="6"/>
      <c r="E298" s="130"/>
      <c r="F298" s="297"/>
      <c r="G298" s="298"/>
      <c r="H298" s="298"/>
      <c r="I298" s="299"/>
      <c r="J298" s="260"/>
      <c r="K298" s="258"/>
      <c r="L298" s="258"/>
      <c r="M298" s="259"/>
      <c r="N298" s="260"/>
      <c r="O298" s="258"/>
      <c r="P298" s="258"/>
      <c r="Q298" s="259"/>
      <c r="R298" s="260"/>
      <c r="S298" s="258"/>
      <c r="T298" s="258"/>
      <c r="U298" s="261"/>
      <c r="V298" s="256" t="str">
        <f>IF(F298="","",IFERROR(INDEX(参加者名簿!$F$12:$F$111,MATCH(F298,参加者名簿!$C$12:$C$111,0))&amp;"　"&amp;INDEX(参加者名簿!$H$12:$H$111,MATCH(F298,参加者名簿!$C$12:$C$111,0)),IFERROR(INDEX(他団体選手登録票!$F$12:$F$31,MATCH(F298,他団体選手登録票!$C$12:$C$31,0))&amp;"　"&amp;INDEX(他団体選手登録票!$H$12:$H$31,MATCH(F298,他団体選手登録票!$C$12:$C$31,0)),"ERROR!!")))</f>
        <v/>
      </c>
      <c r="W298" s="254"/>
      <c r="X298" s="254"/>
      <c r="Y298" s="255"/>
      <c r="Z298" s="256" t="str">
        <f>IF(J298="","",IFERROR(INDEX(参加者名簿!$F$12:$F$111,MATCH(J298,参加者名簿!$C$12:$C$111,0))&amp;"　"&amp;INDEX(参加者名簿!$H$12:$H$111,MATCH(J298,参加者名簿!$C$12:$C$111,0)),IFERROR(INDEX(他団体選手登録票!$F$12:$F$31,MATCH(J298,他団体選手登録票!$C$12:$C$31,0))&amp;"　"&amp;INDEX(他団体選手登録票!$H$12:$H$31,MATCH(J298,他団体選手登録票!$C$12:$C$31,0)),"ERROR!!")))</f>
        <v/>
      </c>
      <c r="AA298" s="254"/>
      <c r="AB298" s="254"/>
      <c r="AC298" s="255"/>
      <c r="AD298" s="256" t="str">
        <f>IF(N298="","",IFERROR(INDEX(参加者名簿!$F$12:$F$111,MATCH(N298,参加者名簿!$C$12:$C$111,0))&amp;"　"&amp;INDEX(参加者名簿!$H$12:$H$111,MATCH(N298,参加者名簿!$C$12:$C$111,0)),IFERROR(INDEX(他団体選手登録票!$F$12:$F$31,MATCH(N298,他団体選手登録票!$C$12:$C$31,0))&amp;"　"&amp;INDEX(他団体選手登録票!$H$12:$H$31,MATCH(N298,他団体選手登録票!$C$12:$C$31,0)),"ERROR!!")))</f>
        <v/>
      </c>
      <c r="AE298" s="254"/>
      <c r="AF298" s="254"/>
      <c r="AG298" s="255"/>
      <c r="AH298" s="256" t="str">
        <f>IF(R298="","",IFERROR(INDEX(参加者名簿!$F$12:$F$111,MATCH(R298,参加者名簿!$C$12:$C$111,0))&amp;"　"&amp;INDEX(参加者名簿!$H$12:$H$111,MATCH(R298,参加者名簿!$C$12:$C$111,0)),IFERROR(INDEX(他団体選手登録票!$F$12:$F$31,MATCH(R298,他団体選手登録票!$C$12:$C$31,0))&amp;"　"&amp;INDEX(他団体選手登録票!$H$12:$H$31,MATCH(R298,他団体選手登録票!$C$12:$C$31,0)),"ERROR!!")))</f>
        <v/>
      </c>
      <c r="AI298" s="254"/>
      <c r="AJ298" s="254"/>
      <c r="AK298" s="255"/>
      <c r="AL298" s="93">
        <v>1</v>
      </c>
      <c r="AM298" s="253" t="str">
        <f>IFERROR(IF(COUNTIF(参加者名簿!$C$12:$C$111,F298),参加申込書本紙!$G$15,INDEX(他団体選手登録票!$J$12:$J$31,MATCH(F298,他団体選手登録票!$C$12:$C$31,0))),"")</f>
        <v/>
      </c>
      <c r="AN298" s="254"/>
      <c r="AO298" s="255"/>
      <c r="AP298" s="93">
        <v>2</v>
      </c>
      <c r="AQ298" s="253" t="str">
        <f>IFERROR(IF(COUNTIF(参加者名簿!$C$12:$C$111,J298),参加申込書本紙!$G$15,INDEX(他団体選手登録票!$J$12:$J$31,MATCH(J298,他団体選手登録票!$C$12:$C$31,0))),"")</f>
        <v/>
      </c>
      <c r="AR298" s="254"/>
      <c r="AS298" s="255"/>
      <c r="AT298" s="93">
        <v>3</v>
      </c>
      <c r="AU298" s="253" t="str">
        <f>IFERROR(IF(COUNTIF(参加者名簿!$C$12:$C$111,N298),参加申込書本紙!$G$15,INDEX(他団体選手登録票!$J$12:$J$31,MATCH(N298,他団体選手登録票!$C$12:$C$31,0))),"")</f>
        <v/>
      </c>
      <c r="AV298" s="254"/>
      <c r="AW298" s="255"/>
      <c r="AX298" s="93">
        <v>4</v>
      </c>
      <c r="AY298" s="253" t="str">
        <f>IFERROR(IF(COUNTIF(参加者名簿!$C$12:$C$111,R298),参加申込書本紙!$G$15,INDEX(他団体選手登録票!$J$12:$J$31,MATCH(R298,他団体選手登録票!$C$12:$C$31,0))),"")</f>
        <v/>
      </c>
      <c r="AZ298" s="254"/>
      <c r="BA298" s="255"/>
      <c r="BB298" s="7"/>
      <c r="BC298" s="94" t="str">
        <f>IF(BB298="免除",0,IF(BB298="相手方",0,IF(BB298="当方",COUNT(F298:U298),IF(BB298="個々",COUNTIF(AL298:BA298,参加申込書本紙!$G$15),""))))</f>
        <v/>
      </c>
      <c r="BD298" s="95"/>
      <c r="BE298" s="96"/>
      <c r="BF298" s="97"/>
      <c r="BG298" s="8"/>
    </row>
    <row r="299" spans="1:59" ht="21.65" customHeight="1" thickBot="1">
      <c r="A299" s="1"/>
      <c r="B299" s="89">
        <v>279</v>
      </c>
      <c r="C299" s="140"/>
      <c r="D299" s="6"/>
      <c r="E299" s="130"/>
      <c r="F299" s="297"/>
      <c r="G299" s="298"/>
      <c r="H299" s="298"/>
      <c r="I299" s="299"/>
      <c r="J299" s="260"/>
      <c r="K299" s="258"/>
      <c r="L299" s="258"/>
      <c r="M299" s="259"/>
      <c r="N299" s="260"/>
      <c r="O299" s="258"/>
      <c r="P299" s="258"/>
      <c r="Q299" s="259"/>
      <c r="R299" s="260"/>
      <c r="S299" s="258"/>
      <c r="T299" s="258"/>
      <c r="U299" s="261"/>
      <c r="V299" s="256" t="str">
        <f>IF(F299="","",IFERROR(INDEX(参加者名簿!$F$12:$F$111,MATCH(F299,参加者名簿!$C$12:$C$111,0))&amp;"　"&amp;INDEX(参加者名簿!$H$12:$H$111,MATCH(F299,参加者名簿!$C$12:$C$111,0)),IFERROR(INDEX(他団体選手登録票!$F$12:$F$31,MATCH(F299,他団体選手登録票!$C$12:$C$31,0))&amp;"　"&amp;INDEX(他団体選手登録票!$H$12:$H$31,MATCH(F299,他団体選手登録票!$C$12:$C$31,0)),"ERROR!!")))</f>
        <v/>
      </c>
      <c r="W299" s="254"/>
      <c r="X299" s="254"/>
      <c r="Y299" s="255"/>
      <c r="Z299" s="256" t="str">
        <f>IF(J299="","",IFERROR(INDEX(参加者名簿!$F$12:$F$111,MATCH(J299,参加者名簿!$C$12:$C$111,0))&amp;"　"&amp;INDEX(参加者名簿!$H$12:$H$111,MATCH(J299,参加者名簿!$C$12:$C$111,0)),IFERROR(INDEX(他団体選手登録票!$F$12:$F$31,MATCH(J299,他団体選手登録票!$C$12:$C$31,0))&amp;"　"&amp;INDEX(他団体選手登録票!$H$12:$H$31,MATCH(J299,他団体選手登録票!$C$12:$C$31,0)),"ERROR!!")))</f>
        <v/>
      </c>
      <c r="AA299" s="254"/>
      <c r="AB299" s="254"/>
      <c r="AC299" s="255"/>
      <c r="AD299" s="256" t="str">
        <f>IF(N299="","",IFERROR(INDEX(参加者名簿!$F$12:$F$111,MATCH(N299,参加者名簿!$C$12:$C$111,0))&amp;"　"&amp;INDEX(参加者名簿!$H$12:$H$111,MATCH(N299,参加者名簿!$C$12:$C$111,0)),IFERROR(INDEX(他団体選手登録票!$F$12:$F$31,MATCH(N299,他団体選手登録票!$C$12:$C$31,0))&amp;"　"&amp;INDEX(他団体選手登録票!$H$12:$H$31,MATCH(N299,他団体選手登録票!$C$12:$C$31,0)),"ERROR!!")))</f>
        <v/>
      </c>
      <c r="AE299" s="254"/>
      <c r="AF299" s="254"/>
      <c r="AG299" s="255"/>
      <c r="AH299" s="256" t="str">
        <f>IF(R299="","",IFERROR(INDEX(参加者名簿!$F$12:$F$111,MATCH(R299,参加者名簿!$C$12:$C$111,0))&amp;"　"&amp;INDEX(参加者名簿!$H$12:$H$111,MATCH(R299,参加者名簿!$C$12:$C$111,0)),IFERROR(INDEX(他団体選手登録票!$F$12:$F$31,MATCH(R299,他団体選手登録票!$C$12:$C$31,0))&amp;"　"&amp;INDEX(他団体選手登録票!$H$12:$H$31,MATCH(R299,他団体選手登録票!$C$12:$C$31,0)),"ERROR!!")))</f>
        <v/>
      </c>
      <c r="AI299" s="254"/>
      <c r="AJ299" s="254"/>
      <c r="AK299" s="255"/>
      <c r="AL299" s="93">
        <v>1</v>
      </c>
      <c r="AM299" s="253" t="str">
        <f>IFERROR(IF(COUNTIF(参加者名簿!$C$12:$C$111,F299),参加申込書本紙!$G$15,INDEX(他団体選手登録票!$J$12:$J$31,MATCH(F299,他団体選手登録票!$C$12:$C$31,0))),"")</f>
        <v/>
      </c>
      <c r="AN299" s="254"/>
      <c r="AO299" s="255"/>
      <c r="AP299" s="93">
        <v>2</v>
      </c>
      <c r="AQ299" s="253" t="str">
        <f>IFERROR(IF(COUNTIF(参加者名簿!$C$12:$C$111,J299),参加申込書本紙!$G$15,INDEX(他団体選手登録票!$J$12:$J$31,MATCH(J299,他団体選手登録票!$C$12:$C$31,0))),"")</f>
        <v/>
      </c>
      <c r="AR299" s="254"/>
      <c r="AS299" s="255"/>
      <c r="AT299" s="93">
        <v>3</v>
      </c>
      <c r="AU299" s="253" t="str">
        <f>IFERROR(IF(COUNTIF(参加者名簿!$C$12:$C$111,N299),参加申込書本紙!$G$15,INDEX(他団体選手登録票!$J$12:$J$31,MATCH(N299,他団体選手登録票!$C$12:$C$31,0))),"")</f>
        <v/>
      </c>
      <c r="AV299" s="254"/>
      <c r="AW299" s="255"/>
      <c r="AX299" s="93">
        <v>4</v>
      </c>
      <c r="AY299" s="253" t="str">
        <f>IFERROR(IF(COUNTIF(参加者名簿!$C$12:$C$111,R299),参加申込書本紙!$G$15,INDEX(他団体選手登録票!$J$12:$J$31,MATCH(R299,他団体選手登録票!$C$12:$C$31,0))),"")</f>
        <v/>
      </c>
      <c r="AZ299" s="254"/>
      <c r="BA299" s="255"/>
      <c r="BB299" s="7"/>
      <c r="BC299" s="94" t="str">
        <f>IF(BB299="免除",0,IF(BB299="相手方",0,IF(BB299="当方",COUNT(F299:U299),IF(BB299="個々",COUNTIF(AL299:BA299,参加申込書本紙!$G$15),""))))</f>
        <v/>
      </c>
      <c r="BD299" s="95"/>
      <c r="BE299" s="96"/>
      <c r="BF299" s="97"/>
      <c r="BG299" s="8"/>
    </row>
    <row r="300" spans="1:59" ht="21.65" customHeight="1" thickBot="1">
      <c r="A300" s="1"/>
      <c r="B300" s="89">
        <v>280</v>
      </c>
      <c r="C300" s="140"/>
      <c r="D300" s="6"/>
      <c r="E300" s="130"/>
      <c r="F300" s="297"/>
      <c r="G300" s="298"/>
      <c r="H300" s="298"/>
      <c r="I300" s="299"/>
      <c r="J300" s="260"/>
      <c r="K300" s="258"/>
      <c r="L300" s="258"/>
      <c r="M300" s="259"/>
      <c r="N300" s="260"/>
      <c r="O300" s="258"/>
      <c r="P300" s="258"/>
      <c r="Q300" s="259"/>
      <c r="R300" s="260"/>
      <c r="S300" s="258"/>
      <c r="T300" s="258"/>
      <c r="U300" s="261"/>
      <c r="V300" s="256" t="str">
        <f>IF(F300="","",IFERROR(INDEX(参加者名簿!$F$12:$F$111,MATCH(F300,参加者名簿!$C$12:$C$111,0))&amp;"　"&amp;INDEX(参加者名簿!$H$12:$H$111,MATCH(F300,参加者名簿!$C$12:$C$111,0)),IFERROR(INDEX(他団体選手登録票!$F$12:$F$31,MATCH(F300,他団体選手登録票!$C$12:$C$31,0))&amp;"　"&amp;INDEX(他団体選手登録票!$H$12:$H$31,MATCH(F300,他団体選手登録票!$C$12:$C$31,0)),"ERROR!!")))</f>
        <v/>
      </c>
      <c r="W300" s="254"/>
      <c r="X300" s="254"/>
      <c r="Y300" s="255"/>
      <c r="Z300" s="256" t="str">
        <f>IF(J300="","",IFERROR(INDEX(参加者名簿!$F$12:$F$111,MATCH(J300,参加者名簿!$C$12:$C$111,0))&amp;"　"&amp;INDEX(参加者名簿!$H$12:$H$111,MATCH(J300,参加者名簿!$C$12:$C$111,0)),IFERROR(INDEX(他団体選手登録票!$F$12:$F$31,MATCH(J300,他団体選手登録票!$C$12:$C$31,0))&amp;"　"&amp;INDEX(他団体選手登録票!$H$12:$H$31,MATCH(J300,他団体選手登録票!$C$12:$C$31,0)),"ERROR!!")))</f>
        <v/>
      </c>
      <c r="AA300" s="254"/>
      <c r="AB300" s="254"/>
      <c r="AC300" s="255"/>
      <c r="AD300" s="256" t="str">
        <f>IF(N300="","",IFERROR(INDEX(参加者名簿!$F$12:$F$111,MATCH(N300,参加者名簿!$C$12:$C$111,0))&amp;"　"&amp;INDEX(参加者名簿!$H$12:$H$111,MATCH(N300,参加者名簿!$C$12:$C$111,0)),IFERROR(INDEX(他団体選手登録票!$F$12:$F$31,MATCH(N300,他団体選手登録票!$C$12:$C$31,0))&amp;"　"&amp;INDEX(他団体選手登録票!$H$12:$H$31,MATCH(N300,他団体選手登録票!$C$12:$C$31,0)),"ERROR!!")))</f>
        <v/>
      </c>
      <c r="AE300" s="254"/>
      <c r="AF300" s="254"/>
      <c r="AG300" s="255"/>
      <c r="AH300" s="256" t="str">
        <f>IF(R300="","",IFERROR(INDEX(参加者名簿!$F$12:$F$111,MATCH(R300,参加者名簿!$C$12:$C$111,0))&amp;"　"&amp;INDEX(参加者名簿!$H$12:$H$111,MATCH(R300,参加者名簿!$C$12:$C$111,0)),IFERROR(INDEX(他団体選手登録票!$F$12:$F$31,MATCH(R300,他団体選手登録票!$C$12:$C$31,0))&amp;"　"&amp;INDEX(他団体選手登録票!$H$12:$H$31,MATCH(R300,他団体選手登録票!$C$12:$C$31,0)),"ERROR!!")))</f>
        <v/>
      </c>
      <c r="AI300" s="254"/>
      <c r="AJ300" s="254"/>
      <c r="AK300" s="255"/>
      <c r="AL300" s="93">
        <v>1</v>
      </c>
      <c r="AM300" s="253" t="str">
        <f>IFERROR(IF(COUNTIF(参加者名簿!$C$12:$C$111,F300),参加申込書本紙!$G$15,INDEX(他団体選手登録票!$J$12:$J$31,MATCH(F300,他団体選手登録票!$C$12:$C$31,0))),"")</f>
        <v/>
      </c>
      <c r="AN300" s="254"/>
      <c r="AO300" s="255"/>
      <c r="AP300" s="93">
        <v>2</v>
      </c>
      <c r="AQ300" s="253" t="str">
        <f>IFERROR(IF(COUNTIF(参加者名簿!$C$12:$C$111,J300),参加申込書本紙!$G$15,INDEX(他団体選手登録票!$J$12:$J$31,MATCH(J300,他団体選手登録票!$C$12:$C$31,0))),"")</f>
        <v/>
      </c>
      <c r="AR300" s="254"/>
      <c r="AS300" s="255"/>
      <c r="AT300" s="93">
        <v>3</v>
      </c>
      <c r="AU300" s="253" t="str">
        <f>IFERROR(IF(COUNTIF(参加者名簿!$C$12:$C$111,N300),参加申込書本紙!$G$15,INDEX(他団体選手登録票!$J$12:$J$31,MATCH(N300,他団体選手登録票!$C$12:$C$31,0))),"")</f>
        <v/>
      </c>
      <c r="AV300" s="254"/>
      <c r="AW300" s="255"/>
      <c r="AX300" s="93">
        <v>4</v>
      </c>
      <c r="AY300" s="253" t="str">
        <f>IFERROR(IF(COUNTIF(参加者名簿!$C$12:$C$111,R300),参加申込書本紙!$G$15,INDEX(他団体選手登録票!$J$12:$J$31,MATCH(R300,他団体選手登録票!$C$12:$C$31,0))),"")</f>
        <v/>
      </c>
      <c r="AZ300" s="254"/>
      <c r="BA300" s="255"/>
      <c r="BB300" s="7"/>
      <c r="BC300" s="94" t="str">
        <f>IF(BB300="免除",0,IF(BB300="相手方",0,IF(BB300="当方",COUNT(F300:U300),IF(BB300="個々",COUNTIF(AL300:BA300,参加申込書本紙!$G$15),""))))</f>
        <v/>
      </c>
      <c r="BD300" s="95"/>
      <c r="BE300" s="96"/>
      <c r="BF300" s="97"/>
      <c r="BG300" s="8"/>
    </row>
    <row r="301" spans="1:59" ht="21.65" customHeight="1" thickBot="1">
      <c r="A301" s="1"/>
      <c r="B301" s="89">
        <v>281</v>
      </c>
      <c r="C301" s="140"/>
      <c r="D301" s="6"/>
      <c r="E301" s="130"/>
      <c r="F301" s="297"/>
      <c r="G301" s="298"/>
      <c r="H301" s="298"/>
      <c r="I301" s="299"/>
      <c r="J301" s="260"/>
      <c r="K301" s="258"/>
      <c r="L301" s="258"/>
      <c r="M301" s="259"/>
      <c r="N301" s="260"/>
      <c r="O301" s="258"/>
      <c r="P301" s="258"/>
      <c r="Q301" s="259"/>
      <c r="R301" s="260"/>
      <c r="S301" s="258"/>
      <c r="T301" s="258"/>
      <c r="U301" s="261"/>
      <c r="V301" s="256" t="str">
        <f>IF(F301="","",IFERROR(INDEX(参加者名簿!$F$12:$F$111,MATCH(F301,参加者名簿!$C$12:$C$111,0))&amp;"　"&amp;INDEX(参加者名簿!$H$12:$H$111,MATCH(F301,参加者名簿!$C$12:$C$111,0)),IFERROR(INDEX(他団体選手登録票!$F$12:$F$31,MATCH(F301,他団体選手登録票!$C$12:$C$31,0))&amp;"　"&amp;INDEX(他団体選手登録票!$H$12:$H$31,MATCH(F301,他団体選手登録票!$C$12:$C$31,0)),"ERROR!!")))</f>
        <v/>
      </c>
      <c r="W301" s="254"/>
      <c r="X301" s="254"/>
      <c r="Y301" s="255"/>
      <c r="Z301" s="256" t="str">
        <f>IF(J301="","",IFERROR(INDEX(参加者名簿!$F$12:$F$111,MATCH(J301,参加者名簿!$C$12:$C$111,0))&amp;"　"&amp;INDEX(参加者名簿!$H$12:$H$111,MATCH(J301,参加者名簿!$C$12:$C$111,0)),IFERROR(INDEX(他団体選手登録票!$F$12:$F$31,MATCH(J301,他団体選手登録票!$C$12:$C$31,0))&amp;"　"&amp;INDEX(他団体選手登録票!$H$12:$H$31,MATCH(J301,他団体選手登録票!$C$12:$C$31,0)),"ERROR!!")))</f>
        <v/>
      </c>
      <c r="AA301" s="254"/>
      <c r="AB301" s="254"/>
      <c r="AC301" s="255"/>
      <c r="AD301" s="256" t="str">
        <f>IF(N301="","",IFERROR(INDEX(参加者名簿!$F$12:$F$111,MATCH(N301,参加者名簿!$C$12:$C$111,0))&amp;"　"&amp;INDEX(参加者名簿!$H$12:$H$111,MATCH(N301,参加者名簿!$C$12:$C$111,0)),IFERROR(INDEX(他団体選手登録票!$F$12:$F$31,MATCH(N301,他団体選手登録票!$C$12:$C$31,0))&amp;"　"&amp;INDEX(他団体選手登録票!$H$12:$H$31,MATCH(N301,他団体選手登録票!$C$12:$C$31,0)),"ERROR!!")))</f>
        <v/>
      </c>
      <c r="AE301" s="254"/>
      <c r="AF301" s="254"/>
      <c r="AG301" s="255"/>
      <c r="AH301" s="256" t="str">
        <f>IF(R301="","",IFERROR(INDEX(参加者名簿!$F$12:$F$111,MATCH(R301,参加者名簿!$C$12:$C$111,0))&amp;"　"&amp;INDEX(参加者名簿!$H$12:$H$111,MATCH(R301,参加者名簿!$C$12:$C$111,0)),IFERROR(INDEX(他団体選手登録票!$F$12:$F$31,MATCH(R301,他団体選手登録票!$C$12:$C$31,0))&amp;"　"&amp;INDEX(他団体選手登録票!$H$12:$H$31,MATCH(R301,他団体選手登録票!$C$12:$C$31,0)),"ERROR!!")))</f>
        <v/>
      </c>
      <c r="AI301" s="254"/>
      <c r="AJ301" s="254"/>
      <c r="AK301" s="255"/>
      <c r="AL301" s="93">
        <v>1</v>
      </c>
      <c r="AM301" s="253" t="str">
        <f>IFERROR(IF(COUNTIF(参加者名簿!$C$12:$C$111,F301),参加申込書本紙!$G$15,INDEX(他団体選手登録票!$J$12:$J$31,MATCH(F301,他団体選手登録票!$C$12:$C$31,0))),"")</f>
        <v/>
      </c>
      <c r="AN301" s="254"/>
      <c r="AO301" s="255"/>
      <c r="AP301" s="93">
        <v>2</v>
      </c>
      <c r="AQ301" s="253" t="str">
        <f>IFERROR(IF(COUNTIF(参加者名簿!$C$12:$C$111,J301),参加申込書本紙!$G$15,INDEX(他団体選手登録票!$J$12:$J$31,MATCH(J301,他団体選手登録票!$C$12:$C$31,0))),"")</f>
        <v/>
      </c>
      <c r="AR301" s="254"/>
      <c r="AS301" s="255"/>
      <c r="AT301" s="93">
        <v>3</v>
      </c>
      <c r="AU301" s="253" t="str">
        <f>IFERROR(IF(COUNTIF(参加者名簿!$C$12:$C$111,N301),参加申込書本紙!$G$15,INDEX(他団体選手登録票!$J$12:$J$31,MATCH(N301,他団体選手登録票!$C$12:$C$31,0))),"")</f>
        <v/>
      </c>
      <c r="AV301" s="254"/>
      <c r="AW301" s="255"/>
      <c r="AX301" s="93">
        <v>4</v>
      </c>
      <c r="AY301" s="253" t="str">
        <f>IFERROR(IF(COUNTIF(参加者名簿!$C$12:$C$111,R301),参加申込書本紙!$G$15,INDEX(他団体選手登録票!$J$12:$J$31,MATCH(R301,他団体選手登録票!$C$12:$C$31,0))),"")</f>
        <v/>
      </c>
      <c r="AZ301" s="254"/>
      <c r="BA301" s="255"/>
      <c r="BB301" s="7"/>
      <c r="BC301" s="94" t="str">
        <f>IF(BB301="免除",0,IF(BB301="相手方",0,IF(BB301="当方",COUNT(F301:U301),IF(BB301="個々",COUNTIF(AL301:BA301,参加申込書本紙!$G$15),""))))</f>
        <v/>
      </c>
      <c r="BD301" s="95"/>
      <c r="BE301" s="96"/>
      <c r="BF301" s="97"/>
      <c r="BG301" s="8"/>
    </row>
    <row r="302" spans="1:59" ht="21.65" customHeight="1" thickBot="1">
      <c r="A302" s="1"/>
      <c r="B302" s="89">
        <v>282</v>
      </c>
      <c r="C302" s="140"/>
      <c r="D302" s="6"/>
      <c r="E302" s="130"/>
      <c r="F302" s="297"/>
      <c r="G302" s="298"/>
      <c r="H302" s="298"/>
      <c r="I302" s="299"/>
      <c r="J302" s="260"/>
      <c r="K302" s="258"/>
      <c r="L302" s="258"/>
      <c r="M302" s="259"/>
      <c r="N302" s="260"/>
      <c r="O302" s="258"/>
      <c r="P302" s="258"/>
      <c r="Q302" s="259"/>
      <c r="R302" s="260"/>
      <c r="S302" s="258"/>
      <c r="T302" s="258"/>
      <c r="U302" s="261"/>
      <c r="V302" s="256" t="str">
        <f>IF(F302="","",IFERROR(INDEX(参加者名簿!$F$12:$F$111,MATCH(F302,参加者名簿!$C$12:$C$111,0))&amp;"　"&amp;INDEX(参加者名簿!$H$12:$H$111,MATCH(F302,参加者名簿!$C$12:$C$111,0)),IFERROR(INDEX(他団体選手登録票!$F$12:$F$31,MATCH(F302,他団体選手登録票!$C$12:$C$31,0))&amp;"　"&amp;INDEX(他団体選手登録票!$H$12:$H$31,MATCH(F302,他団体選手登録票!$C$12:$C$31,0)),"ERROR!!")))</f>
        <v/>
      </c>
      <c r="W302" s="254"/>
      <c r="X302" s="254"/>
      <c r="Y302" s="255"/>
      <c r="Z302" s="256" t="str">
        <f>IF(J302="","",IFERROR(INDEX(参加者名簿!$F$12:$F$111,MATCH(J302,参加者名簿!$C$12:$C$111,0))&amp;"　"&amp;INDEX(参加者名簿!$H$12:$H$111,MATCH(J302,参加者名簿!$C$12:$C$111,0)),IFERROR(INDEX(他団体選手登録票!$F$12:$F$31,MATCH(J302,他団体選手登録票!$C$12:$C$31,0))&amp;"　"&amp;INDEX(他団体選手登録票!$H$12:$H$31,MATCH(J302,他団体選手登録票!$C$12:$C$31,0)),"ERROR!!")))</f>
        <v/>
      </c>
      <c r="AA302" s="254"/>
      <c r="AB302" s="254"/>
      <c r="AC302" s="255"/>
      <c r="AD302" s="256" t="str">
        <f>IF(N302="","",IFERROR(INDEX(参加者名簿!$F$12:$F$111,MATCH(N302,参加者名簿!$C$12:$C$111,0))&amp;"　"&amp;INDEX(参加者名簿!$H$12:$H$111,MATCH(N302,参加者名簿!$C$12:$C$111,0)),IFERROR(INDEX(他団体選手登録票!$F$12:$F$31,MATCH(N302,他団体選手登録票!$C$12:$C$31,0))&amp;"　"&amp;INDEX(他団体選手登録票!$H$12:$H$31,MATCH(N302,他団体選手登録票!$C$12:$C$31,0)),"ERROR!!")))</f>
        <v/>
      </c>
      <c r="AE302" s="254"/>
      <c r="AF302" s="254"/>
      <c r="AG302" s="255"/>
      <c r="AH302" s="256" t="str">
        <f>IF(R302="","",IFERROR(INDEX(参加者名簿!$F$12:$F$111,MATCH(R302,参加者名簿!$C$12:$C$111,0))&amp;"　"&amp;INDEX(参加者名簿!$H$12:$H$111,MATCH(R302,参加者名簿!$C$12:$C$111,0)),IFERROR(INDEX(他団体選手登録票!$F$12:$F$31,MATCH(R302,他団体選手登録票!$C$12:$C$31,0))&amp;"　"&amp;INDEX(他団体選手登録票!$H$12:$H$31,MATCH(R302,他団体選手登録票!$C$12:$C$31,0)),"ERROR!!")))</f>
        <v/>
      </c>
      <c r="AI302" s="254"/>
      <c r="AJ302" s="254"/>
      <c r="AK302" s="255"/>
      <c r="AL302" s="93">
        <v>1</v>
      </c>
      <c r="AM302" s="253" t="str">
        <f>IFERROR(IF(COUNTIF(参加者名簿!$C$12:$C$111,F302),参加申込書本紙!$G$15,INDEX(他団体選手登録票!$J$12:$J$31,MATCH(F302,他団体選手登録票!$C$12:$C$31,0))),"")</f>
        <v/>
      </c>
      <c r="AN302" s="254"/>
      <c r="AO302" s="255"/>
      <c r="AP302" s="93">
        <v>2</v>
      </c>
      <c r="AQ302" s="253" t="str">
        <f>IFERROR(IF(COUNTIF(参加者名簿!$C$12:$C$111,J302),参加申込書本紙!$G$15,INDEX(他団体選手登録票!$J$12:$J$31,MATCH(J302,他団体選手登録票!$C$12:$C$31,0))),"")</f>
        <v/>
      </c>
      <c r="AR302" s="254"/>
      <c r="AS302" s="255"/>
      <c r="AT302" s="93">
        <v>3</v>
      </c>
      <c r="AU302" s="253" t="str">
        <f>IFERROR(IF(COUNTIF(参加者名簿!$C$12:$C$111,N302),参加申込書本紙!$G$15,INDEX(他団体選手登録票!$J$12:$J$31,MATCH(N302,他団体選手登録票!$C$12:$C$31,0))),"")</f>
        <v/>
      </c>
      <c r="AV302" s="254"/>
      <c r="AW302" s="255"/>
      <c r="AX302" s="93">
        <v>4</v>
      </c>
      <c r="AY302" s="253" t="str">
        <f>IFERROR(IF(COUNTIF(参加者名簿!$C$12:$C$111,R302),参加申込書本紙!$G$15,INDEX(他団体選手登録票!$J$12:$J$31,MATCH(R302,他団体選手登録票!$C$12:$C$31,0))),"")</f>
        <v/>
      </c>
      <c r="AZ302" s="254"/>
      <c r="BA302" s="255"/>
      <c r="BB302" s="7"/>
      <c r="BC302" s="94" t="str">
        <f>IF(BB302="免除",0,IF(BB302="相手方",0,IF(BB302="当方",COUNT(F302:U302),IF(BB302="個々",COUNTIF(AL302:BA302,参加申込書本紙!$G$15),""))))</f>
        <v/>
      </c>
      <c r="BD302" s="95"/>
      <c r="BE302" s="96"/>
      <c r="BF302" s="97"/>
      <c r="BG302" s="8"/>
    </row>
    <row r="303" spans="1:59" ht="21.65" customHeight="1" thickBot="1">
      <c r="A303" s="1"/>
      <c r="B303" s="89">
        <v>283</v>
      </c>
      <c r="C303" s="140"/>
      <c r="D303" s="6"/>
      <c r="E303" s="130"/>
      <c r="F303" s="297"/>
      <c r="G303" s="298"/>
      <c r="H303" s="298"/>
      <c r="I303" s="299"/>
      <c r="J303" s="260"/>
      <c r="K303" s="258"/>
      <c r="L303" s="258"/>
      <c r="M303" s="259"/>
      <c r="N303" s="260"/>
      <c r="O303" s="258"/>
      <c r="P303" s="258"/>
      <c r="Q303" s="259"/>
      <c r="R303" s="260"/>
      <c r="S303" s="258"/>
      <c r="T303" s="258"/>
      <c r="U303" s="261"/>
      <c r="V303" s="256" t="str">
        <f>IF(F303="","",IFERROR(INDEX(参加者名簿!$F$12:$F$111,MATCH(F303,参加者名簿!$C$12:$C$111,0))&amp;"　"&amp;INDEX(参加者名簿!$H$12:$H$111,MATCH(F303,参加者名簿!$C$12:$C$111,0)),IFERROR(INDEX(他団体選手登録票!$F$12:$F$31,MATCH(F303,他団体選手登録票!$C$12:$C$31,0))&amp;"　"&amp;INDEX(他団体選手登録票!$H$12:$H$31,MATCH(F303,他団体選手登録票!$C$12:$C$31,0)),"ERROR!!")))</f>
        <v/>
      </c>
      <c r="W303" s="254"/>
      <c r="X303" s="254"/>
      <c r="Y303" s="255"/>
      <c r="Z303" s="256" t="str">
        <f>IF(J303="","",IFERROR(INDEX(参加者名簿!$F$12:$F$111,MATCH(J303,参加者名簿!$C$12:$C$111,0))&amp;"　"&amp;INDEX(参加者名簿!$H$12:$H$111,MATCH(J303,参加者名簿!$C$12:$C$111,0)),IFERROR(INDEX(他団体選手登録票!$F$12:$F$31,MATCH(J303,他団体選手登録票!$C$12:$C$31,0))&amp;"　"&amp;INDEX(他団体選手登録票!$H$12:$H$31,MATCH(J303,他団体選手登録票!$C$12:$C$31,0)),"ERROR!!")))</f>
        <v/>
      </c>
      <c r="AA303" s="254"/>
      <c r="AB303" s="254"/>
      <c r="AC303" s="255"/>
      <c r="AD303" s="256" t="str">
        <f>IF(N303="","",IFERROR(INDEX(参加者名簿!$F$12:$F$111,MATCH(N303,参加者名簿!$C$12:$C$111,0))&amp;"　"&amp;INDEX(参加者名簿!$H$12:$H$111,MATCH(N303,参加者名簿!$C$12:$C$111,0)),IFERROR(INDEX(他団体選手登録票!$F$12:$F$31,MATCH(N303,他団体選手登録票!$C$12:$C$31,0))&amp;"　"&amp;INDEX(他団体選手登録票!$H$12:$H$31,MATCH(N303,他団体選手登録票!$C$12:$C$31,0)),"ERROR!!")))</f>
        <v/>
      </c>
      <c r="AE303" s="254"/>
      <c r="AF303" s="254"/>
      <c r="AG303" s="255"/>
      <c r="AH303" s="256" t="str">
        <f>IF(R303="","",IFERROR(INDEX(参加者名簿!$F$12:$F$111,MATCH(R303,参加者名簿!$C$12:$C$111,0))&amp;"　"&amp;INDEX(参加者名簿!$H$12:$H$111,MATCH(R303,参加者名簿!$C$12:$C$111,0)),IFERROR(INDEX(他団体選手登録票!$F$12:$F$31,MATCH(R303,他団体選手登録票!$C$12:$C$31,0))&amp;"　"&amp;INDEX(他団体選手登録票!$H$12:$H$31,MATCH(R303,他団体選手登録票!$C$12:$C$31,0)),"ERROR!!")))</f>
        <v/>
      </c>
      <c r="AI303" s="254"/>
      <c r="AJ303" s="254"/>
      <c r="AK303" s="255"/>
      <c r="AL303" s="93">
        <v>1</v>
      </c>
      <c r="AM303" s="253" t="str">
        <f>IFERROR(IF(COUNTIF(参加者名簿!$C$12:$C$111,F303),参加申込書本紙!$G$15,INDEX(他団体選手登録票!$J$12:$J$31,MATCH(F303,他団体選手登録票!$C$12:$C$31,0))),"")</f>
        <v/>
      </c>
      <c r="AN303" s="254"/>
      <c r="AO303" s="255"/>
      <c r="AP303" s="93">
        <v>2</v>
      </c>
      <c r="AQ303" s="253" t="str">
        <f>IFERROR(IF(COUNTIF(参加者名簿!$C$12:$C$111,J303),参加申込書本紙!$G$15,INDEX(他団体選手登録票!$J$12:$J$31,MATCH(J303,他団体選手登録票!$C$12:$C$31,0))),"")</f>
        <v/>
      </c>
      <c r="AR303" s="254"/>
      <c r="AS303" s="255"/>
      <c r="AT303" s="93">
        <v>3</v>
      </c>
      <c r="AU303" s="253" t="str">
        <f>IFERROR(IF(COUNTIF(参加者名簿!$C$12:$C$111,N303),参加申込書本紙!$G$15,INDEX(他団体選手登録票!$J$12:$J$31,MATCH(N303,他団体選手登録票!$C$12:$C$31,0))),"")</f>
        <v/>
      </c>
      <c r="AV303" s="254"/>
      <c r="AW303" s="255"/>
      <c r="AX303" s="93">
        <v>4</v>
      </c>
      <c r="AY303" s="253" t="str">
        <f>IFERROR(IF(COUNTIF(参加者名簿!$C$12:$C$111,R303),参加申込書本紙!$G$15,INDEX(他団体選手登録票!$J$12:$J$31,MATCH(R303,他団体選手登録票!$C$12:$C$31,0))),"")</f>
        <v/>
      </c>
      <c r="AZ303" s="254"/>
      <c r="BA303" s="255"/>
      <c r="BB303" s="7"/>
      <c r="BC303" s="94" t="str">
        <f>IF(BB303="免除",0,IF(BB303="相手方",0,IF(BB303="当方",COUNT(F303:U303),IF(BB303="個々",COUNTIF(AL303:BA303,参加申込書本紙!$G$15),""))))</f>
        <v/>
      </c>
      <c r="BD303" s="95"/>
      <c r="BE303" s="96"/>
      <c r="BF303" s="97"/>
      <c r="BG303" s="8"/>
    </row>
    <row r="304" spans="1:59" ht="21.65" customHeight="1" thickBot="1">
      <c r="A304" s="1"/>
      <c r="B304" s="89">
        <v>284</v>
      </c>
      <c r="C304" s="140"/>
      <c r="D304" s="6"/>
      <c r="E304" s="130"/>
      <c r="F304" s="297"/>
      <c r="G304" s="298"/>
      <c r="H304" s="298"/>
      <c r="I304" s="299"/>
      <c r="J304" s="260"/>
      <c r="K304" s="258"/>
      <c r="L304" s="258"/>
      <c r="M304" s="259"/>
      <c r="N304" s="260"/>
      <c r="O304" s="258"/>
      <c r="P304" s="258"/>
      <c r="Q304" s="259"/>
      <c r="R304" s="260"/>
      <c r="S304" s="258"/>
      <c r="T304" s="258"/>
      <c r="U304" s="261"/>
      <c r="V304" s="256" t="str">
        <f>IF(F304="","",IFERROR(INDEX(参加者名簿!$F$12:$F$111,MATCH(F304,参加者名簿!$C$12:$C$111,0))&amp;"　"&amp;INDEX(参加者名簿!$H$12:$H$111,MATCH(F304,参加者名簿!$C$12:$C$111,0)),IFERROR(INDEX(他団体選手登録票!$F$12:$F$31,MATCH(F304,他団体選手登録票!$C$12:$C$31,0))&amp;"　"&amp;INDEX(他団体選手登録票!$H$12:$H$31,MATCH(F304,他団体選手登録票!$C$12:$C$31,0)),"ERROR!!")))</f>
        <v/>
      </c>
      <c r="W304" s="254"/>
      <c r="X304" s="254"/>
      <c r="Y304" s="255"/>
      <c r="Z304" s="256" t="str">
        <f>IF(J304="","",IFERROR(INDEX(参加者名簿!$F$12:$F$111,MATCH(J304,参加者名簿!$C$12:$C$111,0))&amp;"　"&amp;INDEX(参加者名簿!$H$12:$H$111,MATCH(J304,参加者名簿!$C$12:$C$111,0)),IFERROR(INDEX(他団体選手登録票!$F$12:$F$31,MATCH(J304,他団体選手登録票!$C$12:$C$31,0))&amp;"　"&amp;INDEX(他団体選手登録票!$H$12:$H$31,MATCH(J304,他団体選手登録票!$C$12:$C$31,0)),"ERROR!!")))</f>
        <v/>
      </c>
      <c r="AA304" s="254"/>
      <c r="AB304" s="254"/>
      <c r="AC304" s="255"/>
      <c r="AD304" s="256" t="str">
        <f>IF(N304="","",IFERROR(INDEX(参加者名簿!$F$12:$F$111,MATCH(N304,参加者名簿!$C$12:$C$111,0))&amp;"　"&amp;INDEX(参加者名簿!$H$12:$H$111,MATCH(N304,参加者名簿!$C$12:$C$111,0)),IFERROR(INDEX(他団体選手登録票!$F$12:$F$31,MATCH(N304,他団体選手登録票!$C$12:$C$31,0))&amp;"　"&amp;INDEX(他団体選手登録票!$H$12:$H$31,MATCH(N304,他団体選手登録票!$C$12:$C$31,0)),"ERROR!!")))</f>
        <v/>
      </c>
      <c r="AE304" s="254"/>
      <c r="AF304" s="254"/>
      <c r="AG304" s="255"/>
      <c r="AH304" s="256" t="str">
        <f>IF(R304="","",IFERROR(INDEX(参加者名簿!$F$12:$F$111,MATCH(R304,参加者名簿!$C$12:$C$111,0))&amp;"　"&amp;INDEX(参加者名簿!$H$12:$H$111,MATCH(R304,参加者名簿!$C$12:$C$111,0)),IFERROR(INDEX(他団体選手登録票!$F$12:$F$31,MATCH(R304,他団体選手登録票!$C$12:$C$31,0))&amp;"　"&amp;INDEX(他団体選手登録票!$H$12:$H$31,MATCH(R304,他団体選手登録票!$C$12:$C$31,0)),"ERROR!!")))</f>
        <v/>
      </c>
      <c r="AI304" s="254"/>
      <c r="AJ304" s="254"/>
      <c r="AK304" s="255"/>
      <c r="AL304" s="93">
        <v>1</v>
      </c>
      <c r="AM304" s="253" t="str">
        <f>IFERROR(IF(COUNTIF(参加者名簿!$C$12:$C$111,F304),参加申込書本紙!$G$15,INDEX(他団体選手登録票!$J$12:$J$31,MATCH(F304,他団体選手登録票!$C$12:$C$31,0))),"")</f>
        <v/>
      </c>
      <c r="AN304" s="254"/>
      <c r="AO304" s="255"/>
      <c r="AP304" s="93">
        <v>2</v>
      </c>
      <c r="AQ304" s="253" t="str">
        <f>IFERROR(IF(COUNTIF(参加者名簿!$C$12:$C$111,J304),参加申込書本紙!$G$15,INDEX(他団体選手登録票!$J$12:$J$31,MATCH(J304,他団体選手登録票!$C$12:$C$31,0))),"")</f>
        <v/>
      </c>
      <c r="AR304" s="254"/>
      <c r="AS304" s="255"/>
      <c r="AT304" s="93">
        <v>3</v>
      </c>
      <c r="AU304" s="253" t="str">
        <f>IFERROR(IF(COUNTIF(参加者名簿!$C$12:$C$111,N304),参加申込書本紙!$G$15,INDEX(他団体選手登録票!$J$12:$J$31,MATCH(N304,他団体選手登録票!$C$12:$C$31,0))),"")</f>
        <v/>
      </c>
      <c r="AV304" s="254"/>
      <c r="AW304" s="255"/>
      <c r="AX304" s="93">
        <v>4</v>
      </c>
      <c r="AY304" s="253" t="str">
        <f>IFERROR(IF(COUNTIF(参加者名簿!$C$12:$C$111,R304),参加申込書本紙!$G$15,INDEX(他団体選手登録票!$J$12:$J$31,MATCH(R304,他団体選手登録票!$C$12:$C$31,0))),"")</f>
        <v/>
      </c>
      <c r="AZ304" s="254"/>
      <c r="BA304" s="255"/>
      <c r="BB304" s="7"/>
      <c r="BC304" s="94" t="str">
        <f>IF(BB304="免除",0,IF(BB304="相手方",0,IF(BB304="当方",COUNT(F304:U304),IF(BB304="個々",COUNTIF(AL304:BA304,参加申込書本紙!$G$15),""))))</f>
        <v/>
      </c>
      <c r="BD304" s="95"/>
      <c r="BE304" s="96"/>
      <c r="BF304" s="97"/>
      <c r="BG304" s="8"/>
    </row>
    <row r="305" spans="1:59" ht="21.65" customHeight="1" thickBot="1">
      <c r="A305" s="1"/>
      <c r="B305" s="89">
        <v>285</v>
      </c>
      <c r="C305" s="140"/>
      <c r="D305" s="6"/>
      <c r="E305" s="130"/>
      <c r="F305" s="297"/>
      <c r="G305" s="298"/>
      <c r="H305" s="298"/>
      <c r="I305" s="299"/>
      <c r="J305" s="260"/>
      <c r="K305" s="258"/>
      <c r="L305" s="258"/>
      <c r="M305" s="259"/>
      <c r="N305" s="260"/>
      <c r="O305" s="258"/>
      <c r="P305" s="258"/>
      <c r="Q305" s="259"/>
      <c r="R305" s="260"/>
      <c r="S305" s="258"/>
      <c r="T305" s="258"/>
      <c r="U305" s="261"/>
      <c r="V305" s="256" t="str">
        <f>IF(F305="","",IFERROR(INDEX(参加者名簿!$F$12:$F$111,MATCH(F305,参加者名簿!$C$12:$C$111,0))&amp;"　"&amp;INDEX(参加者名簿!$H$12:$H$111,MATCH(F305,参加者名簿!$C$12:$C$111,0)),IFERROR(INDEX(他団体選手登録票!$F$12:$F$31,MATCH(F305,他団体選手登録票!$C$12:$C$31,0))&amp;"　"&amp;INDEX(他団体選手登録票!$H$12:$H$31,MATCH(F305,他団体選手登録票!$C$12:$C$31,0)),"ERROR!!")))</f>
        <v/>
      </c>
      <c r="W305" s="254"/>
      <c r="X305" s="254"/>
      <c r="Y305" s="255"/>
      <c r="Z305" s="256" t="str">
        <f>IF(J305="","",IFERROR(INDEX(参加者名簿!$F$12:$F$111,MATCH(J305,参加者名簿!$C$12:$C$111,0))&amp;"　"&amp;INDEX(参加者名簿!$H$12:$H$111,MATCH(J305,参加者名簿!$C$12:$C$111,0)),IFERROR(INDEX(他団体選手登録票!$F$12:$F$31,MATCH(J305,他団体選手登録票!$C$12:$C$31,0))&amp;"　"&amp;INDEX(他団体選手登録票!$H$12:$H$31,MATCH(J305,他団体選手登録票!$C$12:$C$31,0)),"ERROR!!")))</f>
        <v/>
      </c>
      <c r="AA305" s="254"/>
      <c r="AB305" s="254"/>
      <c r="AC305" s="255"/>
      <c r="AD305" s="256" t="str">
        <f>IF(N305="","",IFERROR(INDEX(参加者名簿!$F$12:$F$111,MATCH(N305,参加者名簿!$C$12:$C$111,0))&amp;"　"&amp;INDEX(参加者名簿!$H$12:$H$111,MATCH(N305,参加者名簿!$C$12:$C$111,0)),IFERROR(INDEX(他団体選手登録票!$F$12:$F$31,MATCH(N305,他団体選手登録票!$C$12:$C$31,0))&amp;"　"&amp;INDEX(他団体選手登録票!$H$12:$H$31,MATCH(N305,他団体選手登録票!$C$12:$C$31,0)),"ERROR!!")))</f>
        <v/>
      </c>
      <c r="AE305" s="254"/>
      <c r="AF305" s="254"/>
      <c r="AG305" s="255"/>
      <c r="AH305" s="256" t="str">
        <f>IF(R305="","",IFERROR(INDEX(参加者名簿!$F$12:$F$111,MATCH(R305,参加者名簿!$C$12:$C$111,0))&amp;"　"&amp;INDEX(参加者名簿!$H$12:$H$111,MATCH(R305,参加者名簿!$C$12:$C$111,0)),IFERROR(INDEX(他団体選手登録票!$F$12:$F$31,MATCH(R305,他団体選手登録票!$C$12:$C$31,0))&amp;"　"&amp;INDEX(他団体選手登録票!$H$12:$H$31,MATCH(R305,他団体選手登録票!$C$12:$C$31,0)),"ERROR!!")))</f>
        <v/>
      </c>
      <c r="AI305" s="254"/>
      <c r="AJ305" s="254"/>
      <c r="AK305" s="255"/>
      <c r="AL305" s="93">
        <v>1</v>
      </c>
      <c r="AM305" s="253" t="str">
        <f>IFERROR(IF(COUNTIF(参加者名簿!$C$12:$C$111,F305),参加申込書本紙!$G$15,INDEX(他団体選手登録票!$J$12:$J$31,MATCH(F305,他団体選手登録票!$C$12:$C$31,0))),"")</f>
        <v/>
      </c>
      <c r="AN305" s="254"/>
      <c r="AO305" s="255"/>
      <c r="AP305" s="93">
        <v>2</v>
      </c>
      <c r="AQ305" s="253" t="str">
        <f>IFERROR(IF(COUNTIF(参加者名簿!$C$12:$C$111,J305),参加申込書本紙!$G$15,INDEX(他団体選手登録票!$J$12:$J$31,MATCH(J305,他団体選手登録票!$C$12:$C$31,0))),"")</f>
        <v/>
      </c>
      <c r="AR305" s="254"/>
      <c r="AS305" s="255"/>
      <c r="AT305" s="93">
        <v>3</v>
      </c>
      <c r="AU305" s="253" t="str">
        <f>IFERROR(IF(COUNTIF(参加者名簿!$C$12:$C$111,N305),参加申込書本紙!$G$15,INDEX(他団体選手登録票!$J$12:$J$31,MATCH(N305,他団体選手登録票!$C$12:$C$31,0))),"")</f>
        <v/>
      </c>
      <c r="AV305" s="254"/>
      <c r="AW305" s="255"/>
      <c r="AX305" s="93">
        <v>4</v>
      </c>
      <c r="AY305" s="253" t="str">
        <f>IFERROR(IF(COUNTIF(参加者名簿!$C$12:$C$111,R305),参加申込書本紙!$G$15,INDEX(他団体選手登録票!$J$12:$J$31,MATCH(R305,他団体選手登録票!$C$12:$C$31,0))),"")</f>
        <v/>
      </c>
      <c r="AZ305" s="254"/>
      <c r="BA305" s="255"/>
      <c r="BB305" s="7"/>
      <c r="BC305" s="94" t="str">
        <f>IF(BB305="免除",0,IF(BB305="相手方",0,IF(BB305="当方",COUNT(F305:U305),IF(BB305="個々",COUNTIF(AL305:BA305,参加申込書本紙!$G$15),""))))</f>
        <v/>
      </c>
      <c r="BD305" s="95"/>
      <c r="BE305" s="96"/>
      <c r="BF305" s="97"/>
      <c r="BG305" s="8"/>
    </row>
    <row r="306" spans="1:59" ht="21.65" customHeight="1" thickBot="1">
      <c r="A306" s="1"/>
      <c r="B306" s="89">
        <v>286</v>
      </c>
      <c r="C306" s="140"/>
      <c r="D306" s="6"/>
      <c r="E306" s="130"/>
      <c r="F306" s="297"/>
      <c r="G306" s="298"/>
      <c r="H306" s="298"/>
      <c r="I306" s="299"/>
      <c r="J306" s="260"/>
      <c r="K306" s="258"/>
      <c r="L306" s="258"/>
      <c r="M306" s="259"/>
      <c r="N306" s="260"/>
      <c r="O306" s="258"/>
      <c r="P306" s="258"/>
      <c r="Q306" s="259"/>
      <c r="R306" s="260"/>
      <c r="S306" s="258"/>
      <c r="T306" s="258"/>
      <c r="U306" s="261"/>
      <c r="V306" s="256" t="str">
        <f>IF(F306="","",IFERROR(INDEX(参加者名簿!$F$12:$F$111,MATCH(F306,参加者名簿!$C$12:$C$111,0))&amp;"　"&amp;INDEX(参加者名簿!$H$12:$H$111,MATCH(F306,参加者名簿!$C$12:$C$111,0)),IFERROR(INDEX(他団体選手登録票!$F$12:$F$31,MATCH(F306,他団体選手登録票!$C$12:$C$31,0))&amp;"　"&amp;INDEX(他団体選手登録票!$H$12:$H$31,MATCH(F306,他団体選手登録票!$C$12:$C$31,0)),"ERROR!!")))</f>
        <v/>
      </c>
      <c r="W306" s="254"/>
      <c r="X306" s="254"/>
      <c r="Y306" s="255"/>
      <c r="Z306" s="256" t="str">
        <f>IF(J306="","",IFERROR(INDEX(参加者名簿!$F$12:$F$111,MATCH(J306,参加者名簿!$C$12:$C$111,0))&amp;"　"&amp;INDEX(参加者名簿!$H$12:$H$111,MATCH(J306,参加者名簿!$C$12:$C$111,0)),IFERROR(INDEX(他団体選手登録票!$F$12:$F$31,MATCH(J306,他団体選手登録票!$C$12:$C$31,0))&amp;"　"&amp;INDEX(他団体選手登録票!$H$12:$H$31,MATCH(J306,他団体選手登録票!$C$12:$C$31,0)),"ERROR!!")))</f>
        <v/>
      </c>
      <c r="AA306" s="254"/>
      <c r="AB306" s="254"/>
      <c r="AC306" s="255"/>
      <c r="AD306" s="256" t="str">
        <f>IF(N306="","",IFERROR(INDEX(参加者名簿!$F$12:$F$111,MATCH(N306,参加者名簿!$C$12:$C$111,0))&amp;"　"&amp;INDEX(参加者名簿!$H$12:$H$111,MATCH(N306,参加者名簿!$C$12:$C$111,0)),IFERROR(INDEX(他団体選手登録票!$F$12:$F$31,MATCH(N306,他団体選手登録票!$C$12:$C$31,0))&amp;"　"&amp;INDEX(他団体選手登録票!$H$12:$H$31,MATCH(N306,他団体選手登録票!$C$12:$C$31,0)),"ERROR!!")))</f>
        <v/>
      </c>
      <c r="AE306" s="254"/>
      <c r="AF306" s="254"/>
      <c r="AG306" s="255"/>
      <c r="AH306" s="256" t="str">
        <f>IF(R306="","",IFERROR(INDEX(参加者名簿!$F$12:$F$111,MATCH(R306,参加者名簿!$C$12:$C$111,0))&amp;"　"&amp;INDEX(参加者名簿!$H$12:$H$111,MATCH(R306,参加者名簿!$C$12:$C$111,0)),IFERROR(INDEX(他団体選手登録票!$F$12:$F$31,MATCH(R306,他団体選手登録票!$C$12:$C$31,0))&amp;"　"&amp;INDEX(他団体選手登録票!$H$12:$H$31,MATCH(R306,他団体選手登録票!$C$12:$C$31,0)),"ERROR!!")))</f>
        <v/>
      </c>
      <c r="AI306" s="254"/>
      <c r="AJ306" s="254"/>
      <c r="AK306" s="255"/>
      <c r="AL306" s="93">
        <v>1</v>
      </c>
      <c r="AM306" s="253" t="str">
        <f>IFERROR(IF(COUNTIF(参加者名簿!$C$12:$C$111,F306),参加申込書本紙!$G$15,INDEX(他団体選手登録票!$J$12:$J$31,MATCH(F306,他団体選手登録票!$C$12:$C$31,0))),"")</f>
        <v/>
      </c>
      <c r="AN306" s="254"/>
      <c r="AO306" s="255"/>
      <c r="AP306" s="93">
        <v>2</v>
      </c>
      <c r="AQ306" s="253" t="str">
        <f>IFERROR(IF(COUNTIF(参加者名簿!$C$12:$C$111,J306),参加申込書本紙!$G$15,INDEX(他団体選手登録票!$J$12:$J$31,MATCH(J306,他団体選手登録票!$C$12:$C$31,0))),"")</f>
        <v/>
      </c>
      <c r="AR306" s="254"/>
      <c r="AS306" s="255"/>
      <c r="AT306" s="93">
        <v>3</v>
      </c>
      <c r="AU306" s="253" t="str">
        <f>IFERROR(IF(COUNTIF(参加者名簿!$C$12:$C$111,N306),参加申込書本紙!$G$15,INDEX(他団体選手登録票!$J$12:$J$31,MATCH(N306,他団体選手登録票!$C$12:$C$31,0))),"")</f>
        <v/>
      </c>
      <c r="AV306" s="254"/>
      <c r="AW306" s="255"/>
      <c r="AX306" s="93">
        <v>4</v>
      </c>
      <c r="AY306" s="253" t="str">
        <f>IFERROR(IF(COUNTIF(参加者名簿!$C$12:$C$111,R306),参加申込書本紙!$G$15,INDEX(他団体選手登録票!$J$12:$J$31,MATCH(R306,他団体選手登録票!$C$12:$C$31,0))),"")</f>
        <v/>
      </c>
      <c r="AZ306" s="254"/>
      <c r="BA306" s="255"/>
      <c r="BB306" s="7"/>
      <c r="BC306" s="94" t="str">
        <f>IF(BB306="免除",0,IF(BB306="相手方",0,IF(BB306="当方",COUNT(F306:U306),IF(BB306="個々",COUNTIF(AL306:BA306,参加申込書本紙!$G$15),""))))</f>
        <v/>
      </c>
      <c r="BD306" s="95"/>
      <c r="BE306" s="96"/>
      <c r="BF306" s="97"/>
      <c r="BG306" s="8"/>
    </row>
    <row r="307" spans="1:59" ht="21.65" customHeight="1" thickBot="1">
      <c r="A307" s="1"/>
      <c r="B307" s="89">
        <v>287</v>
      </c>
      <c r="C307" s="140"/>
      <c r="D307" s="6"/>
      <c r="E307" s="130"/>
      <c r="F307" s="297"/>
      <c r="G307" s="298"/>
      <c r="H307" s="298"/>
      <c r="I307" s="299"/>
      <c r="J307" s="260"/>
      <c r="K307" s="258"/>
      <c r="L307" s="258"/>
      <c r="M307" s="259"/>
      <c r="N307" s="260"/>
      <c r="O307" s="258"/>
      <c r="P307" s="258"/>
      <c r="Q307" s="259"/>
      <c r="R307" s="260"/>
      <c r="S307" s="258"/>
      <c r="T307" s="258"/>
      <c r="U307" s="261"/>
      <c r="V307" s="256" t="str">
        <f>IF(F307="","",IFERROR(INDEX(参加者名簿!$F$12:$F$111,MATCH(F307,参加者名簿!$C$12:$C$111,0))&amp;"　"&amp;INDEX(参加者名簿!$H$12:$H$111,MATCH(F307,参加者名簿!$C$12:$C$111,0)),IFERROR(INDEX(他団体選手登録票!$F$12:$F$31,MATCH(F307,他団体選手登録票!$C$12:$C$31,0))&amp;"　"&amp;INDEX(他団体選手登録票!$H$12:$H$31,MATCH(F307,他団体選手登録票!$C$12:$C$31,0)),"ERROR!!")))</f>
        <v/>
      </c>
      <c r="W307" s="254"/>
      <c r="X307" s="254"/>
      <c r="Y307" s="255"/>
      <c r="Z307" s="256" t="str">
        <f>IF(J307="","",IFERROR(INDEX(参加者名簿!$F$12:$F$111,MATCH(J307,参加者名簿!$C$12:$C$111,0))&amp;"　"&amp;INDEX(参加者名簿!$H$12:$H$111,MATCH(J307,参加者名簿!$C$12:$C$111,0)),IFERROR(INDEX(他団体選手登録票!$F$12:$F$31,MATCH(J307,他団体選手登録票!$C$12:$C$31,0))&amp;"　"&amp;INDEX(他団体選手登録票!$H$12:$H$31,MATCH(J307,他団体選手登録票!$C$12:$C$31,0)),"ERROR!!")))</f>
        <v/>
      </c>
      <c r="AA307" s="254"/>
      <c r="AB307" s="254"/>
      <c r="AC307" s="255"/>
      <c r="AD307" s="256" t="str">
        <f>IF(N307="","",IFERROR(INDEX(参加者名簿!$F$12:$F$111,MATCH(N307,参加者名簿!$C$12:$C$111,0))&amp;"　"&amp;INDEX(参加者名簿!$H$12:$H$111,MATCH(N307,参加者名簿!$C$12:$C$111,0)),IFERROR(INDEX(他団体選手登録票!$F$12:$F$31,MATCH(N307,他団体選手登録票!$C$12:$C$31,0))&amp;"　"&amp;INDEX(他団体選手登録票!$H$12:$H$31,MATCH(N307,他団体選手登録票!$C$12:$C$31,0)),"ERROR!!")))</f>
        <v/>
      </c>
      <c r="AE307" s="254"/>
      <c r="AF307" s="254"/>
      <c r="AG307" s="255"/>
      <c r="AH307" s="256" t="str">
        <f>IF(R307="","",IFERROR(INDEX(参加者名簿!$F$12:$F$111,MATCH(R307,参加者名簿!$C$12:$C$111,0))&amp;"　"&amp;INDEX(参加者名簿!$H$12:$H$111,MATCH(R307,参加者名簿!$C$12:$C$111,0)),IFERROR(INDEX(他団体選手登録票!$F$12:$F$31,MATCH(R307,他団体選手登録票!$C$12:$C$31,0))&amp;"　"&amp;INDEX(他団体選手登録票!$H$12:$H$31,MATCH(R307,他団体選手登録票!$C$12:$C$31,0)),"ERROR!!")))</f>
        <v/>
      </c>
      <c r="AI307" s="254"/>
      <c r="AJ307" s="254"/>
      <c r="AK307" s="255"/>
      <c r="AL307" s="93">
        <v>1</v>
      </c>
      <c r="AM307" s="253" t="str">
        <f>IFERROR(IF(COUNTIF(参加者名簿!$C$12:$C$111,F307),参加申込書本紙!$G$15,INDEX(他団体選手登録票!$J$12:$J$31,MATCH(F307,他団体選手登録票!$C$12:$C$31,0))),"")</f>
        <v/>
      </c>
      <c r="AN307" s="254"/>
      <c r="AO307" s="255"/>
      <c r="AP307" s="93">
        <v>2</v>
      </c>
      <c r="AQ307" s="253" t="str">
        <f>IFERROR(IF(COUNTIF(参加者名簿!$C$12:$C$111,J307),参加申込書本紙!$G$15,INDEX(他団体選手登録票!$J$12:$J$31,MATCH(J307,他団体選手登録票!$C$12:$C$31,0))),"")</f>
        <v/>
      </c>
      <c r="AR307" s="254"/>
      <c r="AS307" s="255"/>
      <c r="AT307" s="93">
        <v>3</v>
      </c>
      <c r="AU307" s="253" t="str">
        <f>IFERROR(IF(COUNTIF(参加者名簿!$C$12:$C$111,N307),参加申込書本紙!$G$15,INDEX(他団体選手登録票!$J$12:$J$31,MATCH(N307,他団体選手登録票!$C$12:$C$31,0))),"")</f>
        <v/>
      </c>
      <c r="AV307" s="254"/>
      <c r="AW307" s="255"/>
      <c r="AX307" s="93">
        <v>4</v>
      </c>
      <c r="AY307" s="253" t="str">
        <f>IFERROR(IF(COUNTIF(参加者名簿!$C$12:$C$111,R307),参加申込書本紙!$G$15,INDEX(他団体選手登録票!$J$12:$J$31,MATCH(R307,他団体選手登録票!$C$12:$C$31,0))),"")</f>
        <v/>
      </c>
      <c r="AZ307" s="254"/>
      <c r="BA307" s="255"/>
      <c r="BB307" s="7"/>
      <c r="BC307" s="94" t="str">
        <f>IF(BB307="免除",0,IF(BB307="相手方",0,IF(BB307="当方",COUNT(F307:U307),IF(BB307="個々",COUNTIF(AL307:BA307,参加申込書本紙!$G$15),""))))</f>
        <v/>
      </c>
      <c r="BD307" s="95"/>
      <c r="BE307" s="96"/>
      <c r="BF307" s="97"/>
      <c r="BG307" s="8"/>
    </row>
    <row r="308" spans="1:59" ht="21.65" customHeight="1" thickBot="1">
      <c r="A308" s="1"/>
      <c r="B308" s="89">
        <v>288</v>
      </c>
      <c r="C308" s="140"/>
      <c r="D308" s="6"/>
      <c r="E308" s="130"/>
      <c r="F308" s="297"/>
      <c r="G308" s="298"/>
      <c r="H308" s="298"/>
      <c r="I308" s="299"/>
      <c r="J308" s="260"/>
      <c r="K308" s="258"/>
      <c r="L308" s="258"/>
      <c r="M308" s="259"/>
      <c r="N308" s="260"/>
      <c r="O308" s="258"/>
      <c r="P308" s="258"/>
      <c r="Q308" s="259"/>
      <c r="R308" s="260"/>
      <c r="S308" s="258"/>
      <c r="T308" s="258"/>
      <c r="U308" s="261"/>
      <c r="V308" s="256" t="str">
        <f>IF(F308="","",IFERROR(INDEX(参加者名簿!$F$12:$F$111,MATCH(F308,参加者名簿!$C$12:$C$111,0))&amp;"　"&amp;INDEX(参加者名簿!$H$12:$H$111,MATCH(F308,参加者名簿!$C$12:$C$111,0)),IFERROR(INDEX(他団体選手登録票!$F$12:$F$31,MATCH(F308,他団体選手登録票!$C$12:$C$31,0))&amp;"　"&amp;INDEX(他団体選手登録票!$H$12:$H$31,MATCH(F308,他団体選手登録票!$C$12:$C$31,0)),"ERROR!!")))</f>
        <v/>
      </c>
      <c r="W308" s="254"/>
      <c r="X308" s="254"/>
      <c r="Y308" s="255"/>
      <c r="Z308" s="256" t="str">
        <f>IF(J308="","",IFERROR(INDEX(参加者名簿!$F$12:$F$111,MATCH(J308,参加者名簿!$C$12:$C$111,0))&amp;"　"&amp;INDEX(参加者名簿!$H$12:$H$111,MATCH(J308,参加者名簿!$C$12:$C$111,0)),IFERROR(INDEX(他団体選手登録票!$F$12:$F$31,MATCH(J308,他団体選手登録票!$C$12:$C$31,0))&amp;"　"&amp;INDEX(他団体選手登録票!$H$12:$H$31,MATCH(J308,他団体選手登録票!$C$12:$C$31,0)),"ERROR!!")))</f>
        <v/>
      </c>
      <c r="AA308" s="254"/>
      <c r="AB308" s="254"/>
      <c r="AC308" s="255"/>
      <c r="AD308" s="256" t="str">
        <f>IF(N308="","",IFERROR(INDEX(参加者名簿!$F$12:$F$111,MATCH(N308,参加者名簿!$C$12:$C$111,0))&amp;"　"&amp;INDEX(参加者名簿!$H$12:$H$111,MATCH(N308,参加者名簿!$C$12:$C$111,0)),IFERROR(INDEX(他団体選手登録票!$F$12:$F$31,MATCH(N308,他団体選手登録票!$C$12:$C$31,0))&amp;"　"&amp;INDEX(他団体選手登録票!$H$12:$H$31,MATCH(N308,他団体選手登録票!$C$12:$C$31,0)),"ERROR!!")))</f>
        <v/>
      </c>
      <c r="AE308" s="254"/>
      <c r="AF308" s="254"/>
      <c r="AG308" s="255"/>
      <c r="AH308" s="256" t="str">
        <f>IF(R308="","",IFERROR(INDEX(参加者名簿!$F$12:$F$111,MATCH(R308,参加者名簿!$C$12:$C$111,0))&amp;"　"&amp;INDEX(参加者名簿!$H$12:$H$111,MATCH(R308,参加者名簿!$C$12:$C$111,0)),IFERROR(INDEX(他団体選手登録票!$F$12:$F$31,MATCH(R308,他団体選手登録票!$C$12:$C$31,0))&amp;"　"&amp;INDEX(他団体選手登録票!$H$12:$H$31,MATCH(R308,他団体選手登録票!$C$12:$C$31,0)),"ERROR!!")))</f>
        <v/>
      </c>
      <c r="AI308" s="254"/>
      <c r="AJ308" s="254"/>
      <c r="AK308" s="255"/>
      <c r="AL308" s="93">
        <v>1</v>
      </c>
      <c r="AM308" s="253" t="str">
        <f>IFERROR(IF(COUNTIF(参加者名簿!$C$12:$C$111,F308),参加申込書本紙!$G$15,INDEX(他団体選手登録票!$J$12:$J$31,MATCH(F308,他団体選手登録票!$C$12:$C$31,0))),"")</f>
        <v/>
      </c>
      <c r="AN308" s="254"/>
      <c r="AO308" s="255"/>
      <c r="AP308" s="93">
        <v>2</v>
      </c>
      <c r="AQ308" s="253" t="str">
        <f>IFERROR(IF(COUNTIF(参加者名簿!$C$12:$C$111,J308),参加申込書本紙!$G$15,INDEX(他団体選手登録票!$J$12:$J$31,MATCH(J308,他団体選手登録票!$C$12:$C$31,0))),"")</f>
        <v/>
      </c>
      <c r="AR308" s="254"/>
      <c r="AS308" s="255"/>
      <c r="AT308" s="93">
        <v>3</v>
      </c>
      <c r="AU308" s="253" t="str">
        <f>IFERROR(IF(COUNTIF(参加者名簿!$C$12:$C$111,N308),参加申込書本紙!$G$15,INDEX(他団体選手登録票!$J$12:$J$31,MATCH(N308,他団体選手登録票!$C$12:$C$31,0))),"")</f>
        <v/>
      </c>
      <c r="AV308" s="254"/>
      <c r="AW308" s="255"/>
      <c r="AX308" s="93">
        <v>4</v>
      </c>
      <c r="AY308" s="253" t="str">
        <f>IFERROR(IF(COUNTIF(参加者名簿!$C$12:$C$111,R308),参加申込書本紙!$G$15,INDEX(他団体選手登録票!$J$12:$J$31,MATCH(R308,他団体選手登録票!$C$12:$C$31,0))),"")</f>
        <v/>
      </c>
      <c r="AZ308" s="254"/>
      <c r="BA308" s="255"/>
      <c r="BB308" s="7"/>
      <c r="BC308" s="94" t="str">
        <f>IF(BB308="免除",0,IF(BB308="相手方",0,IF(BB308="当方",COUNT(F308:U308),IF(BB308="個々",COUNTIF(AL308:BA308,参加申込書本紙!$G$15),""))))</f>
        <v/>
      </c>
      <c r="BD308" s="95"/>
      <c r="BE308" s="96"/>
      <c r="BF308" s="97"/>
      <c r="BG308" s="8"/>
    </row>
    <row r="309" spans="1:59" ht="21.65" customHeight="1" thickBot="1">
      <c r="A309" s="1"/>
      <c r="B309" s="89">
        <v>289</v>
      </c>
      <c r="C309" s="140"/>
      <c r="D309" s="6"/>
      <c r="E309" s="130"/>
      <c r="F309" s="297"/>
      <c r="G309" s="298"/>
      <c r="H309" s="298"/>
      <c r="I309" s="299"/>
      <c r="J309" s="260"/>
      <c r="K309" s="258"/>
      <c r="L309" s="258"/>
      <c r="M309" s="259"/>
      <c r="N309" s="260"/>
      <c r="O309" s="258"/>
      <c r="P309" s="258"/>
      <c r="Q309" s="259"/>
      <c r="R309" s="260"/>
      <c r="S309" s="258"/>
      <c r="T309" s="258"/>
      <c r="U309" s="261"/>
      <c r="V309" s="256" t="str">
        <f>IF(F309="","",IFERROR(INDEX(参加者名簿!$F$12:$F$111,MATCH(F309,参加者名簿!$C$12:$C$111,0))&amp;"　"&amp;INDEX(参加者名簿!$H$12:$H$111,MATCH(F309,参加者名簿!$C$12:$C$111,0)),IFERROR(INDEX(他団体選手登録票!$F$12:$F$31,MATCH(F309,他団体選手登録票!$C$12:$C$31,0))&amp;"　"&amp;INDEX(他団体選手登録票!$H$12:$H$31,MATCH(F309,他団体選手登録票!$C$12:$C$31,0)),"ERROR!!")))</f>
        <v/>
      </c>
      <c r="W309" s="254"/>
      <c r="X309" s="254"/>
      <c r="Y309" s="255"/>
      <c r="Z309" s="256" t="str">
        <f>IF(J309="","",IFERROR(INDEX(参加者名簿!$F$12:$F$111,MATCH(J309,参加者名簿!$C$12:$C$111,0))&amp;"　"&amp;INDEX(参加者名簿!$H$12:$H$111,MATCH(J309,参加者名簿!$C$12:$C$111,0)),IFERROR(INDEX(他団体選手登録票!$F$12:$F$31,MATCH(J309,他団体選手登録票!$C$12:$C$31,0))&amp;"　"&amp;INDEX(他団体選手登録票!$H$12:$H$31,MATCH(J309,他団体選手登録票!$C$12:$C$31,0)),"ERROR!!")))</f>
        <v/>
      </c>
      <c r="AA309" s="254"/>
      <c r="AB309" s="254"/>
      <c r="AC309" s="255"/>
      <c r="AD309" s="256" t="str">
        <f>IF(N309="","",IFERROR(INDEX(参加者名簿!$F$12:$F$111,MATCH(N309,参加者名簿!$C$12:$C$111,0))&amp;"　"&amp;INDEX(参加者名簿!$H$12:$H$111,MATCH(N309,参加者名簿!$C$12:$C$111,0)),IFERROR(INDEX(他団体選手登録票!$F$12:$F$31,MATCH(N309,他団体選手登録票!$C$12:$C$31,0))&amp;"　"&amp;INDEX(他団体選手登録票!$H$12:$H$31,MATCH(N309,他団体選手登録票!$C$12:$C$31,0)),"ERROR!!")))</f>
        <v/>
      </c>
      <c r="AE309" s="254"/>
      <c r="AF309" s="254"/>
      <c r="AG309" s="255"/>
      <c r="AH309" s="256" t="str">
        <f>IF(R309="","",IFERROR(INDEX(参加者名簿!$F$12:$F$111,MATCH(R309,参加者名簿!$C$12:$C$111,0))&amp;"　"&amp;INDEX(参加者名簿!$H$12:$H$111,MATCH(R309,参加者名簿!$C$12:$C$111,0)),IFERROR(INDEX(他団体選手登録票!$F$12:$F$31,MATCH(R309,他団体選手登録票!$C$12:$C$31,0))&amp;"　"&amp;INDEX(他団体選手登録票!$H$12:$H$31,MATCH(R309,他団体選手登録票!$C$12:$C$31,0)),"ERROR!!")))</f>
        <v/>
      </c>
      <c r="AI309" s="254"/>
      <c r="AJ309" s="254"/>
      <c r="AK309" s="255"/>
      <c r="AL309" s="93">
        <v>1</v>
      </c>
      <c r="AM309" s="253" t="str">
        <f>IFERROR(IF(COUNTIF(参加者名簿!$C$12:$C$111,F309),参加申込書本紙!$G$15,INDEX(他団体選手登録票!$J$12:$J$31,MATCH(F309,他団体選手登録票!$C$12:$C$31,0))),"")</f>
        <v/>
      </c>
      <c r="AN309" s="254"/>
      <c r="AO309" s="255"/>
      <c r="AP309" s="93">
        <v>2</v>
      </c>
      <c r="AQ309" s="253" t="str">
        <f>IFERROR(IF(COUNTIF(参加者名簿!$C$12:$C$111,J309),参加申込書本紙!$G$15,INDEX(他団体選手登録票!$J$12:$J$31,MATCH(J309,他団体選手登録票!$C$12:$C$31,0))),"")</f>
        <v/>
      </c>
      <c r="AR309" s="254"/>
      <c r="AS309" s="255"/>
      <c r="AT309" s="93">
        <v>3</v>
      </c>
      <c r="AU309" s="253" t="str">
        <f>IFERROR(IF(COUNTIF(参加者名簿!$C$12:$C$111,N309),参加申込書本紙!$G$15,INDEX(他団体選手登録票!$J$12:$J$31,MATCH(N309,他団体選手登録票!$C$12:$C$31,0))),"")</f>
        <v/>
      </c>
      <c r="AV309" s="254"/>
      <c r="AW309" s="255"/>
      <c r="AX309" s="93">
        <v>4</v>
      </c>
      <c r="AY309" s="253" t="str">
        <f>IFERROR(IF(COUNTIF(参加者名簿!$C$12:$C$111,R309),参加申込書本紙!$G$15,INDEX(他団体選手登録票!$J$12:$J$31,MATCH(R309,他団体選手登録票!$C$12:$C$31,0))),"")</f>
        <v/>
      </c>
      <c r="AZ309" s="254"/>
      <c r="BA309" s="255"/>
      <c r="BB309" s="7"/>
      <c r="BC309" s="94" t="str">
        <f>IF(BB309="免除",0,IF(BB309="相手方",0,IF(BB309="当方",COUNT(F309:U309),IF(BB309="個々",COUNTIF(AL309:BA309,参加申込書本紙!$G$15),""))))</f>
        <v/>
      </c>
      <c r="BD309" s="95"/>
      <c r="BE309" s="96"/>
      <c r="BF309" s="97"/>
      <c r="BG309" s="8"/>
    </row>
    <row r="310" spans="1:59" ht="21.65" customHeight="1" thickBot="1">
      <c r="A310" s="1"/>
      <c r="B310" s="89">
        <v>290</v>
      </c>
      <c r="C310" s="140"/>
      <c r="D310" s="6"/>
      <c r="E310" s="130"/>
      <c r="F310" s="297"/>
      <c r="G310" s="298"/>
      <c r="H310" s="298"/>
      <c r="I310" s="299"/>
      <c r="J310" s="260"/>
      <c r="K310" s="258"/>
      <c r="L310" s="258"/>
      <c r="M310" s="259"/>
      <c r="N310" s="260"/>
      <c r="O310" s="258"/>
      <c r="P310" s="258"/>
      <c r="Q310" s="259"/>
      <c r="R310" s="260"/>
      <c r="S310" s="258"/>
      <c r="T310" s="258"/>
      <c r="U310" s="261"/>
      <c r="V310" s="256" t="str">
        <f>IF(F310="","",IFERROR(INDEX(参加者名簿!$F$12:$F$111,MATCH(F310,参加者名簿!$C$12:$C$111,0))&amp;"　"&amp;INDEX(参加者名簿!$H$12:$H$111,MATCH(F310,参加者名簿!$C$12:$C$111,0)),IFERROR(INDEX(他団体選手登録票!$F$12:$F$31,MATCH(F310,他団体選手登録票!$C$12:$C$31,0))&amp;"　"&amp;INDEX(他団体選手登録票!$H$12:$H$31,MATCH(F310,他団体選手登録票!$C$12:$C$31,0)),"ERROR!!")))</f>
        <v/>
      </c>
      <c r="W310" s="254"/>
      <c r="X310" s="254"/>
      <c r="Y310" s="255"/>
      <c r="Z310" s="256" t="str">
        <f>IF(J310="","",IFERROR(INDEX(参加者名簿!$F$12:$F$111,MATCH(J310,参加者名簿!$C$12:$C$111,0))&amp;"　"&amp;INDEX(参加者名簿!$H$12:$H$111,MATCH(J310,参加者名簿!$C$12:$C$111,0)),IFERROR(INDEX(他団体選手登録票!$F$12:$F$31,MATCH(J310,他団体選手登録票!$C$12:$C$31,0))&amp;"　"&amp;INDEX(他団体選手登録票!$H$12:$H$31,MATCH(J310,他団体選手登録票!$C$12:$C$31,0)),"ERROR!!")))</f>
        <v/>
      </c>
      <c r="AA310" s="254"/>
      <c r="AB310" s="254"/>
      <c r="AC310" s="255"/>
      <c r="AD310" s="256" t="str">
        <f>IF(N310="","",IFERROR(INDEX(参加者名簿!$F$12:$F$111,MATCH(N310,参加者名簿!$C$12:$C$111,0))&amp;"　"&amp;INDEX(参加者名簿!$H$12:$H$111,MATCH(N310,参加者名簿!$C$12:$C$111,0)),IFERROR(INDEX(他団体選手登録票!$F$12:$F$31,MATCH(N310,他団体選手登録票!$C$12:$C$31,0))&amp;"　"&amp;INDEX(他団体選手登録票!$H$12:$H$31,MATCH(N310,他団体選手登録票!$C$12:$C$31,0)),"ERROR!!")))</f>
        <v/>
      </c>
      <c r="AE310" s="254"/>
      <c r="AF310" s="254"/>
      <c r="AG310" s="255"/>
      <c r="AH310" s="256" t="str">
        <f>IF(R310="","",IFERROR(INDEX(参加者名簿!$F$12:$F$111,MATCH(R310,参加者名簿!$C$12:$C$111,0))&amp;"　"&amp;INDEX(参加者名簿!$H$12:$H$111,MATCH(R310,参加者名簿!$C$12:$C$111,0)),IFERROR(INDEX(他団体選手登録票!$F$12:$F$31,MATCH(R310,他団体選手登録票!$C$12:$C$31,0))&amp;"　"&amp;INDEX(他団体選手登録票!$H$12:$H$31,MATCH(R310,他団体選手登録票!$C$12:$C$31,0)),"ERROR!!")))</f>
        <v/>
      </c>
      <c r="AI310" s="254"/>
      <c r="AJ310" s="254"/>
      <c r="AK310" s="255"/>
      <c r="AL310" s="93">
        <v>1</v>
      </c>
      <c r="AM310" s="253" t="str">
        <f>IFERROR(IF(COUNTIF(参加者名簿!$C$12:$C$111,F310),参加申込書本紙!$G$15,INDEX(他団体選手登録票!$J$12:$J$31,MATCH(F310,他団体選手登録票!$C$12:$C$31,0))),"")</f>
        <v/>
      </c>
      <c r="AN310" s="254"/>
      <c r="AO310" s="255"/>
      <c r="AP310" s="93">
        <v>2</v>
      </c>
      <c r="AQ310" s="253" t="str">
        <f>IFERROR(IF(COUNTIF(参加者名簿!$C$12:$C$111,J310),参加申込書本紙!$G$15,INDEX(他団体選手登録票!$J$12:$J$31,MATCH(J310,他団体選手登録票!$C$12:$C$31,0))),"")</f>
        <v/>
      </c>
      <c r="AR310" s="254"/>
      <c r="AS310" s="255"/>
      <c r="AT310" s="93">
        <v>3</v>
      </c>
      <c r="AU310" s="253" t="str">
        <f>IFERROR(IF(COUNTIF(参加者名簿!$C$12:$C$111,N310),参加申込書本紙!$G$15,INDEX(他団体選手登録票!$J$12:$J$31,MATCH(N310,他団体選手登録票!$C$12:$C$31,0))),"")</f>
        <v/>
      </c>
      <c r="AV310" s="254"/>
      <c r="AW310" s="255"/>
      <c r="AX310" s="93">
        <v>4</v>
      </c>
      <c r="AY310" s="253" t="str">
        <f>IFERROR(IF(COUNTIF(参加者名簿!$C$12:$C$111,R310),参加申込書本紙!$G$15,INDEX(他団体選手登録票!$J$12:$J$31,MATCH(R310,他団体選手登録票!$C$12:$C$31,0))),"")</f>
        <v/>
      </c>
      <c r="AZ310" s="254"/>
      <c r="BA310" s="255"/>
      <c r="BB310" s="7"/>
      <c r="BC310" s="94" t="str">
        <f>IF(BB310="免除",0,IF(BB310="相手方",0,IF(BB310="当方",COUNT(F310:U310),IF(BB310="個々",COUNTIF(AL310:BA310,参加申込書本紙!$G$15),""))))</f>
        <v/>
      </c>
      <c r="BD310" s="95"/>
      <c r="BE310" s="96"/>
      <c r="BF310" s="97"/>
      <c r="BG310" s="8"/>
    </row>
    <row r="311" spans="1:59" ht="21.65" customHeight="1" thickBot="1">
      <c r="A311" s="1"/>
      <c r="B311" s="89">
        <v>291</v>
      </c>
      <c r="C311" s="140"/>
      <c r="D311" s="6"/>
      <c r="E311" s="130"/>
      <c r="F311" s="297"/>
      <c r="G311" s="298"/>
      <c r="H311" s="298"/>
      <c r="I311" s="299"/>
      <c r="J311" s="260"/>
      <c r="K311" s="258"/>
      <c r="L311" s="258"/>
      <c r="M311" s="259"/>
      <c r="N311" s="260"/>
      <c r="O311" s="258"/>
      <c r="P311" s="258"/>
      <c r="Q311" s="259"/>
      <c r="R311" s="260"/>
      <c r="S311" s="258"/>
      <c r="T311" s="258"/>
      <c r="U311" s="261"/>
      <c r="V311" s="256" t="str">
        <f>IF(F311="","",IFERROR(INDEX(参加者名簿!$F$12:$F$111,MATCH(F311,参加者名簿!$C$12:$C$111,0))&amp;"　"&amp;INDEX(参加者名簿!$H$12:$H$111,MATCH(F311,参加者名簿!$C$12:$C$111,0)),IFERROR(INDEX(他団体選手登録票!$F$12:$F$31,MATCH(F311,他団体選手登録票!$C$12:$C$31,0))&amp;"　"&amp;INDEX(他団体選手登録票!$H$12:$H$31,MATCH(F311,他団体選手登録票!$C$12:$C$31,0)),"ERROR!!")))</f>
        <v/>
      </c>
      <c r="W311" s="254"/>
      <c r="X311" s="254"/>
      <c r="Y311" s="255"/>
      <c r="Z311" s="256" t="str">
        <f>IF(J311="","",IFERROR(INDEX(参加者名簿!$F$12:$F$111,MATCH(J311,参加者名簿!$C$12:$C$111,0))&amp;"　"&amp;INDEX(参加者名簿!$H$12:$H$111,MATCH(J311,参加者名簿!$C$12:$C$111,0)),IFERROR(INDEX(他団体選手登録票!$F$12:$F$31,MATCH(J311,他団体選手登録票!$C$12:$C$31,0))&amp;"　"&amp;INDEX(他団体選手登録票!$H$12:$H$31,MATCH(J311,他団体選手登録票!$C$12:$C$31,0)),"ERROR!!")))</f>
        <v/>
      </c>
      <c r="AA311" s="254"/>
      <c r="AB311" s="254"/>
      <c r="AC311" s="255"/>
      <c r="AD311" s="256" t="str">
        <f>IF(N311="","",IFERROR(INDEX(参加者名簿!$F$12:$F$111,MATCH(N311,参加者名簿!$C$12:$C$111,0))&amp;"　"&amp;INDEX(参加者名簿!$H$12:$H$111,MATCH(N311,参加者名簿!$C$12:$C$111,0)),IFERROR(INDEX(他団体選手登録票!$F$12:$F$31,MATCH(N311,他団体選手登録票!$C$12:$C$31,0))&amp;"　"&amp;INDEX(他団体選手登録票!$H$12:$H$31,MATCH(N311,他団体選手登録票!$C$12:$C$31,0)),"ERROR!!")))</f>
        <v/>
      </c>
      <c r="AE311" s="254"/>
      <c r="AF311" s="254"/>
      <c r="AG311" s="255"/>
      <c r="AH311" s="256" t="str">
        <f>IF(R311="","",IFERROR(INDEX(参加者名簿!$F$12:$F$111,MATCH(R311,参加者名簿!$C$12:$C$111,0))&amp;"　"&amp;INDEX(参加者名簿!$H$12:$H$111,MATCH(R311,参加者名簿!$C$12:$C$111,0)),IFERROR(INDEX(他団体選手登録票!$F$12:$F$31,MATCH(R311,他団体選手登録票!$C$12:$C$31,0))&amp;"　"&amp;INDEX(他団体選手登録票!$H$12:$H$31,MATCH(R311,他団体選手登録票!$C$12:$C$31,0)),"ERROR!!")))</f>
        <v/>
      </c>
      <c r="AI311" s="254"/>
      <c r="AJ311" s="254"/>
      <c r="AK311" s="255"/>
      <c r="AL311" s="93">
        <v>1</v>
      </c>
      <c r="AM311" s="253" t="str">
        <f>IFERROR(IF(COUNTIF(参加者名簿!$C$12:$C$111,F311),参加申込書本紙!$G$15,INDEX(他団体選手登録票!$J$12:$J$31,MATCH(F311,他団体選手登録票!$C$12:$C$31,0))),"")</f>
        <v/>
      </c>
      <c r="AN311" s="254"/>
      <c r="AO311" s="255"/>
      <c r="AP311" s="93">
        <v>2</v>
      </c>
      <c r="AQ311" s="253" t="str">
        <f>IFERROR(IF(COUNTIF(参加者名簿!$C$12:$C$111,J311),参加申込書本紙!$G$15,INDEX(他団体選手登録票!$J$12:$J$31,MATCH(J311,他団体選手登録票!$C$12:$C$31,0))),"")</f>
        <v/>
      </c>
      <c r="AR311" s="254"/>
      <c r="AS311" s="255"/>
      <c r="AT311" s="93">
        <v>3</v>
      </c>
      <c r="AU311" s="253" t="str">
        <f>IFERROR(IF(COUNTIF(参加者名簿!$C$12:$C$111,N311),参加申込書本紙!$G$15,INDEX(他団体選手登録票!$J$12:$J$31,MATCH(N311,他団体選手登録票!$C$12:$C$31,0))),"")</f>
        <v/>
      </c>
      <c r="AV311" s="254"/>
      <c r="AW311" s="255"/>
      <c r="AX311" s="93">
        <v>4</v>
      </c>
      <c r="AY311" s="253" t="str">
        <f>IFERROR(IF(COUNTIF(参加者名簿!$C$12:$C$111,R311),参加申込書本紙!$G$15,INDEX(他団体選手登録票!$J$12:$J$31,MATCH(R311,他団体選手登録票!$C$12:$C$31,0))),"")</f>
        <v/>
      </c>
      <c r="AZ311" s="254"/>
      <c r="BA311" s="255"/>
      <c r="BB311" s="7"/>
      <c r="BC311" s="94" t="str">
        <f>IF(BB311="免除",0,IF(BB311="相手方",0,IF(BB311="当方",COUNT(F311:U311),IF(BB311="個々",COUNTIF(AL311:BA311,参加申込書本紙!$G$15),""))))</f>
        <v/>
      </c>
      <c r="BD311" s="95"/>
      <c r="BE311" s="96"/>
      <c r="BF311" s="97"/>
      <c r="BG311" s="8"/>
    </row>
    <row r="312" spans="1:59" ht="21.65" customHeight="1" thickBot="1">
      <c r="A312" s="1"/>
      <c r="B312" s="89">
        <v>292</v>
      </c>
      <c r="C312" s="140"/>
      <c r="D312" s="6"/>
      <c r="E312" s="130"/>
      <c r="F312" s="297"/>
      <c r="G312" s="298"/>
      <c r="H312" s="298"/>
      <c r="I312" s="299"/>
      <c r="J312" s="260"/>
      <c r="K312" s="258"/>
      <c r="L312" s="258"/>
      <c r="M312" s="259"/>
      <c r="N312" s="260"/>
      <c r="O312" s="258"/>
      <c r="P312" s="258"/>
      <c r="Q312" s="259"/>
      <c r="R312" s="260"/>
      <c r="S312" s="258"/>
      <c r="T312" s="258"/>
      <c r="U312" s="261"/>
      <c r="V312" s="256" t="str">
        <f>IF(F312="","",IFERROR(INDEX(参加者名簿!$F$12:$F$111,MATCH(F312,参加者名簿!$C$12:$C$111,0))&amp;"　"&amp;INDEX(参加者名簿!$H$12:$H$111,MATCH(F312,参加者名簿!$C$12:$C$111,0)),IFERROR(INDEX(他団体選手登録票!$F$12:$F$31,MATCH(F312,他団体選手登録票!$C$12:$C$31,0))&amp;"　"&amp;INDEX(他団体選手登録票!$H$12:$H$31,MATCH(F312,他団体選手登録票!$C$12:$C$31,0)),"ERROR!!")))</f>
        <v/>
      </c>
      <c r="W312" s="254"/>
      <c r="X312" s="254"/>
      <c r="Y312" s="255"/>
      <c r="Z312" s="256" t="str">
        <f>IF(J312="","",IFERROR(INDEX(参加者名簿!$F$12:$F$111,MATCH(J312,参加者名簿!$C$12:$C$111,0))&amp;"　"&amp;INDEX(参加者名簿!$H$12:$H$111,MATCH(J312,参加者名簿!$C$12:$C$111,0)),IFERROR(INDEX(他団体選手登録票!$F$12:$F$31,MATCH(J312,他団体選手登録票!$C$12:$C$31,0))&amp;"　"&amp;INDEX(他団体選手登録票!$H$12:$H$31,MATCH(J312,他団体選手登録票!$C$12:$C$31,0)),"ERROR!!")))</f>
        <v/>
      </c>
      <c r="AA312" s="254"/>
      <c r="AB312" s="254"/>
      <c r="AC312" s="255"/>
      <c r="AD312" s="256" t="str">
        <f>IF(N312="","",IFERROR(INDEX(参加者名簿!$F$12:$F$111,MATCH(N312,参加者名簿!$C$12:$C$111,0))&amp;"　"&amp;INDEX(参加者名簿!$H$12:$H$111,MATCH(N312,参加者名簿!$C$12:$C$111,0)),IFERROR(INDEX(他団体選手登録票!$F$12:$F$31,MATCH(N312,他団体選手登録票!$C$12:$C$31,0))&amp;"　"&amp;INDEX(他団体選手登録票!$H$12:$H$31,MATCH(N312,他団体選手登録票!$C$12:$C$31,0)),"ERROR!!")))</f>
        <v/>
      </c>
      <c r="AE312" s="254"/>
      <c r="AF312" s="254"/>
      <c r="AG312" s="255"/>
      <c r="AH312" s="256" t="str">
        <f>IF(R312="","",IFERROR(INDEX(参加者名簿!$F$12:$F$111,MATCH(R312,参加者名簿!$C$12:$C$111,0))&amp;"　"&amp;INDEX(参加者名簿!$H$12:$H$111,MATCH(R312,参加者名簿!$C$12:$C$111,0)),IFERROR(INDEX(他団体選手登録票!$F$12:$F$31,MATCH(R312,他団体選手登録票!$C$12:$C$31,0))&amp;"　"&amp;INDEX(他団体選手登録票!$H$12:$H$31,MATCH(R312,他団体選手登録票!$C$12:$C$31,0)),"ERROR!!")))</f>
        <v/>
      </c>
      <c r="AI312" s="254"/>
      <c r="AJ312" s="254"/>
      <c r="AK312" s="255"/>
      <c r="AL312" s="93">
        <v>1</v>
      </c>
      <c r="AM312" s="253" t="str">
        <f>IFERROR(IF(COUNTIF(参加者名簿!$C$12:$C$111,F312),参加申込書本紙!$G$15,INDEX(他団体選手登録票!$J$12:$J$31,MATCH(F312,他団体選手登録票!$C$12:$C$31,0))),"")</f>
        <v/>
      </c>
      <c r="AN312" s="254"/>
      <c r="AO312" s="255"/>
      <c r="AP312" s="93">
        <v>2</v>
      </c>
      <c r="AQ312" s="253" t="str">
        <f>IFERROR(IF(COUNTIF(参加者名簿!$C$12:$C$111,J312),参加申込書本紙!$G$15,INDEX(他団体選手登録票!$J$12:$J$31,MATCH(J312,他団体選手登録票!$C$12:$C$31,0))),"")</f>
        <v/>
      </c>
      <c r="AR312" s="254"/>
      <c r="AS312" s="255"/>
      <c r="AT312" s="93">
        <v>3</v>
      </c>
      <c r="AU312" s="253" t="str">
        <f>IFERROR(IF(COUNTIF(参加者名簿!$C$12:$C$111,N312),参加申込書本紙!$G$15,INDEX(他団体選手登録票!$J$12:$J$31,MATCH(N312,他団体選手登録票!$C$12:$C$31,0))),"")</f>
        <v/>
      </c>
      <c r="AV312" s="254"/>
      <c r="AW312" s="255"/>
      <c r="AX312" s="93">
        <v>4</v>
      </c>
      <c r="AY312" s="253" t="str">
        <f>IFERROR(IF(COUNTIF(参加者名簿!$C$12:$C$111,R312),参加申込書本紙!$G$15,INDEX(他団体選手登録票!$J$12:$J$31,MATCH(R312,他団体選手登録票!$C$12:$C$31,0))),"")</f>
        <v/>
      </c>
      <c r="AZ312" s="254"/>
      <c r="BA312" s="255"/>
      <c r="BB312" s="7"/>
      <c r="BC312" s="94" t="str">
        <f>IF(BB312="免除",0,IF(BB312="相手方",0,IF(BB312="当方",COUNT(F312:U312),IF(BB312="個々",COUNTIF(AL312:BA312,参加申込書本紙!$G$15),""))))</f>
        <v/>
      </c>
      <c r="BD312" s="95"/>
      <c r="BE312" s="96"/>
      <c r="BF312" s="97"/>
      <c r="BG312" s="8"/>
    </row>
    <row r="313" spans="1:59" ht="21.65" customHeight="1" thickBot="1">
      <c r="A313" s="1"/>
      <c r="B313" s="89">
        <v>293</v>
      </c>
      <c r="C313" s="140"/>
      <c r="D313" s="6"/>
      <c r="E313" s="130"/>
      <c r="F313" s="297"/>
      <c r="G313" s="298"/>
      <c r="H313" s="298"/>
      <c r="I313" s="299"/>
      <c r="J313" s="260"/>
      <c r="K313" s="258"/>
      <c r="L313" s="258"/>
      <c r="M313" s="259"/>
      <c r="N313" s="260"/>
      <c r="O313" s="258"/>
      <c r="P313" s="258"/>
      <c r="Q313" s="259"/>
      <c r="R313" s="260"/>
      <c r="S313" s="258"/>
      <c r="T313" s="258"/>
      <c r="U313" s="261"/>
      <c r="V313" s="256" t="str">
        <f>IF(F313="","",IFERROR(INDEX(参加者名簿!$F$12:$F$111,MATCH(F313,参加者名簿!$C$12:$C$111,0))&amp;"　"&amp;INDEX(参加者名簿!$H$12:$H$111,MATCH(F313,参加者名簿!$C$12:$C$111,0)),IFERROR(INDEX(他団体選手登録票!$F$12:$F$31,MATCH(F313,他団体選手登録票!$C$12:$C$31,0))&amp;"　"&amp;INDEX(他団体選手登録票!$H$12:$H$31,MATCH(F313,他団体選手登録票!$C$12:$C$31,0)),"ERROR!!")))</f>
        <v/>
      </c>
      <c r="W313" s="254"/>
      <c r="X313" s="254"/>
      <c r="Y313" s="255"/>
      <c r="Z313" s="256" t="str">
        <f>IF(J313="","",IFERROR(INDEX(参加者名簿!$F$12:$F$111,MATCH(J313,参加者名簿!$C$12:$C$111,0))&amp;"　"&amp;INDEX(参加者名簿!$H$12:$H$111,MATCH(J313,参加者名簿!$C$12:$C$111,0)),IFERROR(INDEX(他団体選手登録票!$F$12:$F$31,MATCH(J313,他団体選手登録票!$C$12:$C$31,0))&amp;"　"&amp;INDEX(他団体選手登録票!$H$12:$H$31,MATCH(J313,他団体選手登録票!$C$12:$C$31,0)),"ERROR!!")))</f>
        <v/>
      </c>
      <c r="AA313" s="254"/>
      <c r="AB313" s="254"/>
      <c r="AC313" s="255"/>
      <c r="AD313" s="256" t="str">
        <f>IF(N313="","",IFERROR(INDEX(参加者名簿!$F$12:$F$111,MATCH(N313,参加者名簿!$C$12:$C$111,0))&amp;"　"&amp;INDEX(参加者名簿!$H$12:$H$111,MATCH(N313,参加者名簿!$C$12:$C$111,0)),IFERROR(INDEX(他団体選手登録票!$F$12:$F$31,MATCH(N313,他団体選手登録票!$C$12:$C$31,0))&amp;"　"&amp;INDEX(他団体選手登録票!$H$12:$H$31,MATCH(N313,他団体選手登録票!$C$12:$C$31,0)),"ERROR!!")))</f>
        <v/>
      </c>
      <c r="AE313" s="254"/>
      <c r="AF313" s="254"/>
      <c r="AG313" s="255"/>
      <c r="AH313" s="256" t="str">
        <f>IF(R313="","",IFERROR(INDEX(参加者名簿!$F$12:$F$111,MATCH(R313,参加者名簿!$C$12:$C$111,0))&amp;"　"&amp;INDEX(参加者名簿!$H$12:$H$111,MATCH(R313,参加者名簿!$C$12:$C$111,0)),IFERROR(INDEX(他団体選手登録票!$F$12:$F$31,MATCH(R313,他団体選手登録票!$C$12:$C$31,0))&amp;"　"&amp;INDEX(他団体選手登録票!$H$12:$H$31,MATCH(R313,他団体選手登録票!$C$12:$C$31,0)),"ERROR!!")))</f>
        <v/>
      </c>
      <c r="AI313" s="254"/>
      <c r="AJ313" s="254"/>
      <c r="AK313" s="255"/>
      <c r="AL313" s="93">
        <v>1</v>
      </c>
      <c r="AM313" s="253" t="str">
        <f>IFERROR(IF(COUNTIF(参加者名簿!$C$12:$C$111,F313),参加申込書本紙!$G$15,INDEX(他団体選手登録票!$J$12:$J$31,MATCH(F313,他団体選手登録票!$C$12:$C$31,0))),"")</f>
        <v/>
      </c>
      <c r="AN313" s="254"/>
      <c r="AO313" s="255"/>
      <c r="AP313" s="93">
        <v>2</v>
      </c>
      <c r="AQ313" s="253" t="str">
        <f>IFERROR(IF(COUNTIF(参加者名簿!$C$12:$C$111,J313),参加申込書本紙!$G$15,INDEX(他団体選手登録票!$J$12:$J$31,MATCH(J313,他団体選手登録票!$C$12:$C$31,0))),"")</f>
        <v/>
      </c>
      <c r="AR313" s="254"/>
      <c r="AS313" s="255"/>
      <c r="AT313" s="93">
        <v>3</v>
      </c>
      <c r="AU313" s="253" t="str">
        <f>IFERROR(IF(COUNTIF(参加者名簿!$C$12:$C$111,N313),参加申込書本紙!$G$15,INDEX(他団体選手登録票!$J$12:$J$31,MATCH(N313,他団体選手登録票!$C$12:$C$31,0))),"")</f>
        <v/>
      </c>
      <c r="AV313" s="254"/>
      <c r="AW313" s="255"/>
      <c r="AX313" s="93">
        <v>4</v>
      </c>
      <c r="AY313" s="253" t="str">
        <f>IFERROR(IF(COUNTIF(参加者名簿!$C$12:$C$111,R313),参加申込書本紙!$G$15,INDEX(他団体選手登録票!$J$12:$J$31,MATCH(R313,他団体選手登録票!$C$12:$C$31,0))),"")</f>
        <v/>
      </c>
      <c r="AZ313" s="254"/>
      <c r="BA313" s="255"/>
      <c r="BB313" s="7"/>
      <c r="BC313" s="94" t="str">
        <f>IF(BB313="免除",0,IF(BB313="相手方",0,IF(BB313="当方",COUNT(F313:U313),IF(BB313="個々",COUNTIF(AL313:BA313,参加申込書本紙!$G$15),""))))</f>
        <v/>
      </c>
      <c r="BD313" s="95"/>
      <c r="BE313" s="96"/>
      <c r="BF313" s="97"/>
      <c r="BG313" s="8"/>
    </row>
    <row r="314" spans="1:59" ht="21.65" customHeight="1" thickBot="1">
      <c r="A314" s="1"/>
      <c r="B314" s="89">
        <v>294</v>
      </c>
      <c r="C314" s="140"/>
      <c r="D314" s="6"/>
      <c r="E314" s="130"/>
      <c r="F314" s="297"/>
      <c r="G314" s="298"/>
      <c r="H314" s="298"/>
      <c r="I314" s="299"/>
      <c r="J314" s="260"/>
      <c r="K314" s="258"/>
      <c r="L314" s="258"/>
      <c r="M314" s="259"/>
      <c r="N314" s="260"/>
      <c r="O314" s="258"/>
      <c r="P314" s="258"/>
      <c r="Q314" s="259"/>
      <c r="R314" s="260"/>
      <c r="S314" s="258"/>
      <c r="T314" s="258"/>
      <c r="U314" s="261"/>
      <c r="V314" s="256" t="str">
        <f>IF(F314="","",IFERROR(INDEX(参加者名簿!$F$12:$F$111,MATCH(F314,参加者名簿!$C$12:$C$111,0))&amp;"　"&amp;INDEX(参加者名簿!$H$12:$H$111,MATCH(F314,参加者名簿!$C$12:$C$111,0)),IFERROR(INDEX(他団体選手登録票!$F$12:$F$31,MATCH(F314,他団体選手登録票!$C$12:$C$31,0))&amp;"　"&amp;INDEX(他団体選手登録票!$H$12:$H$31,MATCH(F314,他団体選手登録票!$C$12:$C$31,0)),"ERROR!!")))</f>
        <v/>
      </c>
      <c r="W314" s="254"/>
      <c r="X314" s="254"/>
      <c r="Y314" s="255"/>
      <c r="Z314" s="256" t="str">
        <f>IF(J314="","",IFERROR(INDEX(参加者名簿!$F$12:$F$111,MATCH(J314,参加者名簿!$C$12:$C$111,0))&amp;"　"&amp;INDEX(参加者名簿!$H$12:$H$111,MATCH(J314,参加者名簿!$C$12:$C$111,0)),IFERROR(INDEX(他団体選手登録票!$F$12:$F$31,MATCH(J314,他団体選手登録票!$C$12:$C$31,0))&amp;"　"&amp;INDEX(他団体選手登録票!$H$12:$H$31,MATCH(J314,他団体選手登録票!$C$12:$C$31,0)),"ERROR!!")))</f>
        <v/>
      </c>
      <c r="AA314" s="254"/>
      <c r="AB314" s="254"/>
      <c r="AC314" s="255"/>
      <c r="AD314" s="256" t="str">
        <f>IF(N314="","",IFERROR(INDEX(参加者名簿!$F$12:$F$111,MATCH(N314,参加者名簿!$C$12:$C$111,0))&amp;"　"&amp;INDEX(参加者名簿!$H$12:$H$111,MATCH(N314,参加者名簿!$C$12:$C$111,0)),IFERROR(INDEX(他団体選手登録票!$F$12:$F$31,MATCH(N314,他団体選手登録票!$C$12:$C$31,0))&amp;"　"&amp;INDEX(他団体選手登録票!$H$12:$H$31,MATCH(N314,他団体選手登録票!$C$12:$C$31,0)),"ERROR!!")))</f>
        <v/>
      </c>
      <c r="AE314" s="254"/>
      <c r="AF314" s="254"/>
      <c r="AG314" s="255"/>
      <c r="AH314" s="256" t="str">
        <f>IF(R314="","",IFERROR(INDEX(参加者名簿!$F$12:$F$111,MATCH(R314,参加者名簿!$C$12:$C$111,0))&amp;"　"&amp;INDEX(参加者名簿!$H$12:$H$111,MATCH(R314,参加者名簿!$C$12:$C$111,0)),IFERROR(INDEX(他団体選手登録票!$F$12:$F$31,MATCH(R314,他団体選手登録票!$C$12:$C$31,0))&amp;"　"&amp;INDEX(他団体選手登録票!$H$12:$H$31,MATCH(R314,他団体選手登録票!$C$12:$C$31,0)),"ERROR!!")))</f>
        <v/>
      </c>
      <c r="AI314" s="254"/>
      <c r="AJ314" s="254"/>
      <c r="AK314" s="255"/>
      <c r="AL314" s="93">
        <v>1</v>
      </c>
      <c r="AM314" s="253" t="str">
        <f>IFERROR(IF(COUNTIF(参加者名簿!$C$12:$C$111,F314),参加申込書本紙!$G$15,INDEX(他団体選手登録票!$J$12:$J$31,MATCH(F314,他団体選手登録票!$C$12:$C$31,0))),"")</f>
        <v/>
      </c>
      <c r="AN314" s="254"/>
      <c r="AO314" s="255"/>
      <c r="AP314" s="93">
        <v>2</v>
      </c>
      <c r="AQ314" s="253" t="str">
        <f>IFERROR(IF(COUNTIF(参加者名簿!$C$12:$C$111,J314),参加申込書本紙!$G$15,INDEX(他団体選手登録票!$J$12:$J$31,MATCH(J314,他団体選手登録票!$C$12:$C$31,0))),"")</f>
        <v/>
      </c>
      <c r="AR314" s="254"/>
      <c r="AS314" s="255"/>
      <c r="AT314" s="93">
        <v>3</v>
      </c>
      <c r="AU314" s="253" t="str">
        <f>IFERROR(IF(COUNTIF(参加者名簿!$C$12:$C$111,N314),参加申込書本紙!$G$15,INDEX(他団体選手登録票!$J$12:$J$31,MATCH(N314,他団体選手登録票!$C$12:$C$31,0))),"")</f>
        <v/>
      </c>
      <c r="AV314" s="254"/>
      <c r="AW314" s="255"/>
      <c r="AX314" s="93">
        <v>4</v>
      </c>
      <c r="AY314" s="253" t="str">
        <f>IFERROR(IF(COUNTIF(参加者名簿!$C$12:$C$111,R314),参加申込書本紙!$G$15,INDEX(他団体選手登録票!$J$12:$J$31,MATCH(R314,他団体選手登録票!$C$12:$C$31,0))),"")</f>
        <v/>
      </c>
      <c r="AZ314" s="254"/>
      <c r="BA314" s="255"/>
      <c r="BB314" s="7"/>
      <c r="BC314" s="94" t="str">
        <f>IF(BB314="免除",0,IF(BB314="相手方",0,IF(BB314="当方",COUNT(F314:U314),IF(BB314="個々",COUNTIF(AL314:BA314,参加申込書本紙!$G$15),""))))</f>
        <v/>
      </c>
      <c r="BD314" s="95"/>
      <c r="BE314" s="96"/>
      <c r="BF314" s="97"/>
      <c r="BG314" s="8"/>
    </row>
    <row r="315" spans="1:59" ht="21.65" customHeight="1" thickBot="1">
      <c r="A315" s="1"/>
      <c r="B315" s="89">
        <v>295</v>
      </c>
      <c r="C315" s="140"/>
      <c r="D315" s="6"/>
      <c r="E315" s="130"/>
      <c r="F315" s="297"/>
      <c r="G315" s="298"/>
      <c r="H315" s="298"/>
      <c r="I315" s="299"/>
      <c r="J315" s="260"/>
      <c r="K315" s="258"/>
      <c r="L315" s="258"/>
      <c r="M315" s="259"/>
      <c r="N315" s="260"/>
      <c r="O315" s="258"/>
      <c r="P315" s="258"/>
      <c r="Q315" s="259"/>
      <c r="R315" s="260"/>
      <c r="S315" s="258"/>
      <c r="T315" s="258"/>
      <c r="U315" s="261"/>
      <c r="V315" s="256" t="str">
        <f>IF(F315="","",IFERROR(INDEX(参加者名簿!$F$12:$F$111,MATCH(F315,参加者名簿!$C$12:$C$111,0))&amp;"　"&amp;INDEX(参加者名簿!$H$12:$H$111,MATCH(F315,参加者名簿!$C$12:$C$111,0)),IFERROR(INDEX(他団体選手登録票!$F$12:$F$31,MATCH(F315,他団体選手登録票!$C$12:$C$31,0))&amp;"　"&amp;INDEX(他団体選手登録票!$H$12:$H$31,MATCH(F315,他団体選手登録票!$C$12:$C$31,0)),"ERROR!!")))</f>
        <v/>
      </c>
      <c r="W315" s="254"/>
      <c r="X315" s="254"/>
      <c r="Y315" s="255"/>
      <c r="Z315" s="256" t="str">
        <f>IF(J315="","",IFERROR(INDEX(参加者名簿!$F$12:$F$111,MATCH(J315,参加者名簿!$C$12:$C$111,0))&amp;"　"&amp;INDEX(参加者名簿!$H$12:$H$111,MATCH(J315,参加者名簿!$C$12:$C$111,0)),IFERROR(INDEX(他団体選手登録票!$F$12:$F$31,MATCH(J315,他団体選手登録票!$C$12:$C$31,0))&amp;"　"&amp;INDEX(他団体選手登録票!$H$12:$H$31,MATCH(J315,他団体選手登録票!$C$12:$C$31,0)),"ERROR!!")))</f>
        <v/>
      </c>
      <c r="AA315" s="254"/>
      <c r="AB315" s="254"/>
      <c r="AC315" s="255"/>
      <c r="AD315" s="256" t="str">
        <f>IF(N315="","",IFERROR(INDEX(参加者名簿!$F$12:$F$111,MATCH(N315,参加者名簿!$C$12:$C$111,0))&amp;"　"&amp;INDEX(参加者名簿!$H$12:$H$111,MATCH(N315,参加者名簿!$C$12:$C$111,0)),IFERROR(INDEX(他団体選手登録票!$F$12:$F$31,MATCH(N315,他団体選手登録票!$C$12:$C$31,0))&amp;"　"&amp;INDEX(他団体選手登録票!$H$12:$H$31,MATCH(N315,他団体選手登録票!$C$12:$C$31,0)),"ERROR!!")))</f>
        <v/>
      </c>
      <c r="AE315" s="254"/>
      <c r="AF315" s="254"/>
      <c r="AG315" s="255"/>
      <c r="AH315" s="256" t="str">
        <f>IF(R315="","",IFERROR(INDEX(参加者名簿!$F$12:$F$111,MATCH(R315,参加者名簿!$C$12:$C$111,0))&amp;"　"&amp;INDEX(参加者名簿!$H$12:$H$111,MATCH(R315,参加者名簿!$C$12:$C$111,0)),IFERROR(INDEX(他団体選手登録票!$F$12:$F$31,MATCH(R315,他団体選手登録票!$C$12:$C$31,0))&amp;"　"&amp;INDEX(他団体選手登録票!$H$12:$H$31,MATCH(R315,他団体選手登録票!$C$12:$C$31,0)),"ERROR!!")))</f>
        <v/>
      </c>
      <c r="AI315" s="254"/>
      <c r="AJ315" s="254"/>
      <c r="AK315" s="255"/>
      <c r="AL315" s="93">
        <v>1</v>
      </c>
      <c r="AM315" s="253" t="str">
        <f>IFERROR(IF(COUNTIF(参加者名簿!$C$12:$C$111,F315),参加申込書本紙!$G$15,INDEX(他団体選手登録票!$J$12:$J$31,MATCH(F315,他団体選手登録票!$C$12:$C$31,0))),"")</f>
        <v/>
      </c>
      <c r="AN315" s="254"/>
      <c r="AO315" s="255"/>
      <c r="AP315" s="93">
        <v>2</v>
      </c>
      <c r="AQ315" s="253" t="str">
        <f>IFERROR(IF(COUNTIF(参加者名簿!$C$12:$C$111,J315),参加申込書本紙!$G$15,INDEX(他団体選手登録票!$J$12:$J$31,MATCH(J315,他団体選手登録票!$C$12:$C$31,0))),"")</f>
        <v/>
      </c>
      <c r="AR315" s="254"/>
      <c r="AS315" s="255"/>
      <c r="AT315" s="93">
        <v>3</v>
      </c>
      <c r="AU315" s="253" t="str">
        <f>IFERROR(IF(COUNTIF(参加者名簿!$C$12:$C$111,N315),参加申込書本紙!$G$15,INDEX(他団体選手登録票!$J$12:$J$31,MATCH(N315,他団体選手登録票!$C$12:$C$31,0))),"")</f>
        <v/>
      </c>
      <c r="AV315" s="254"/>
      <c r="AW315" s="255"/>
      <c r="AX315" s="93">
        <v>4</v>
      </c>
      <c r="AY315" s="253" t="str">
        <f>IFERROR(IF(COUNTIF(参加者名簿!$C$12:$C$111,R315),参加申込書本紙!$G$15,INDEX(他団体選手登録票!$J$12:$J$31,MATCH(R315,他団体選手登録票!$C$12:$C$31,0))),"")</f>
        <v/>
      </c>
      <c r="AZ315" s="254"/>
      <c r="BA315" s="255"/>
      <c r="BB315" s="7"/>
      <c r="BC315" s="94" t="str">
        <f>IF(BB315="免除",0,IF(BB315="相手方",0,IF(BB315="当方",COUNT(F315:U315),IF(BB315="個々",COUNTIF(AL315:BA315,参加申込書本紙!$G$15),""))))</f>
        <v/>
      </c>
      <c r="BD315" s="95"/>
      <c r="BE315" s="96"/>
      <c r="BF315" s="97"/>
      <c r="BG315" s="8"/>
    </row>
    <row r="316" spans="1:59" ht="21.65" customHeight="1" thickBot="1">
      <c r="A316" s="1"/>
      <c r="B316" s="89">
        <v>296</v>
      </c>
      <c r="C316" s="140"/>
      <c r="D316" s="6"/>
      <c r="E316" s="130"/>
      <c r="F316" s="297"/>
      <c r="G316" s="298"/>
      <c r="H316" s="298"/>
      <c r="I316" s="299"/>
      <c r="J316" s="260"/>
      <c r="K316" s="258"/>
      <c r="L316" s="258"/>
      <c r="M316" s="259"/>
      <c r="N316" s="260"/>
      <c r="O316" s="258"/>
      <c r="P316" s="258"/>
      <c r="Q316" s="259"/>
      <c r="R316" s="260"/>
      <c r="S316" s="258"/>
      <c r="T316" s="258"/>
      <c r="U316" s="261"/>
      <c r="V316" s="256" t="str">
        <f>IF(F316="","",IFERROR(INDEX(参加者名簿!$F$12:$F$111,MATCH(F316,参加者名簿!$C$12:$C$111,0))&amp;"　"&amp;INDEX(参加者名簿!$H$12:$H$111,MATCH(F316,参加者名簿!$C$12:$C$111,0)),IFERROR(INDEX(他団体選手登録票!$F$12:$F$31,MATCH(F316,他団体選手登録票!$C$12:$C$31,0))&amp;"　"&amp;INDEX(他団体選手登録票!$H$12:$H$31,MATCH(F316,他団体選手登録票!$C$12:$C$31,0)),"ERROR!!")))</f>
        <v/>
      </c>
      <c r="W316" s="254"/>
      <c r="X316" s="254"/>
      <c r="Y316" s="255"/>
      <c r="Z316" s="256" t="str">
        <f>IF(J316="","",IFERROR(INDEX(参加者名簿!$F$12:$F$111,MATCH(J316,参加者名簿!$C$12:$C$111,0))&amp;"　"&amp;INDEX(参加者名簿!$H$12:$H$111,MATCH(J316,参加者名簿!$C$12:$C$111,0)),IFERROR(INDEX(他団体選手登録票!$F$12:$F$31,MATCH(J316,他団体選手登録票!$C$12:$C$31,0))&amp;"　"&amp;INDEX(他団体選手登録票!$H$12:$H$31,MATCH(J316,他団体選手登録票!$C$12:$C$31,0)),"ERROR!!")))</f>
        <v/>
      </c>
      <c r="AA316" s="254"/>
      <c r="AB316" s="254"/>
      <c r="AC316" s="255"/>
      <c r="AD316" s="256" t="str">
        <f>IF(N316="","",IFERROR(INDEX(参加者名簿!$F$12:$F$111,MATCH(N316,参加者名簿!$C$12:$C$111,0))&amp;"　"&amp;INDEX(参加者名簿!$H$12:$H$111,MATCH(N316,参加者名簿!$C$12:$C$111,0)),IFERROR(INDEX(他団体選手登録票!$F$12:$F$31,MATCH(N316,他団体選手登録票!$C$12:$C$31,0))&amp;"　"&amp;INDEX(他団体選手登録票!$H$12:$H$31,MATCH(N316,他団体選手登録票!$C$12:$C$31,0)),"ERROR!!")))</f>
        <v/>
      </c>
      <c r="AE316" s="254"/>
      <c r="AF316" s="254"/>
      <c r="AG316" s="255"/>
      <c r="AH316" s="256" t="str">
        <f>IF(R316="","",IFERROR(INDEX(参加者名簿!$F$12:$F$111,MATCH(R316,参加者名簿!$C$12:$C$111,0))&amp;"　"&amp;INDEX(参加者名簿!$H$12:$H$111,MATCH(R316,参加者名簿!$C$12:$C$111,0)),IFERROR(INDEX(他団体選手登録票!$F$12:$F$31,MATCH(R316,他団体選手登録票!$C$12:$C$31,0))&amp;"　"&amp;INDEX(他団体選手登録票!$H$12:$H$31,MATCH(R316,他団体選手登録票!$C$12:$C$31,0)),"ERROR!!")))</f>
        <v/>
      </c>
      <c r="AI316" s="254"/>
      <c r="AJ316" s="254"/>
      <c r="AK316" s="255"/>
      <c r="AL316" s="93">
        <v>1</v>
      </c>
      <c r="AM316" s="253" t="str">
        <f>IFERROR(IF(COUNTIF(参加者名簿!$C$12:$C$111,F316),参加申込書本紙!$G$15,INDEX(他団体選手登録票!$J$12:$J$31,MATCH(F316,他団体選手登録票!$C$12:$C$31,0))),"")</f>
        <v/>
      </c>
      <c r="AN316" s="254"/>
      <c r="AO316" s="255"/>
      <c r="AP316" s="93">
        <v>2</v>
      </c>
      <c r="AQ316" s="253" t="str">
        <f>IFERROR(IF(COUNTIF(参加者名簿!$C$12:$C$111,J316),参加申込書本紙!$G$15,INDEX(他団体選手登録票!$J$12:$J$31,MATCH(J316,他団体選手登録票!$C$12:$C$31,0))),"")</f>
        <v/>
      </c>
      <c r="AR316" s="254"/>
      <c r="AS316" s="255"/>
      <c r="AT316" s="93">
        <v>3</v>
      </c>
      <c r="AU316" s="253" t="str">
        <f>IFERROR(IF(COUNTIF(参加者名簿!$C$12:$C$111,N316),参加申込書本紙!$G$15,INDEX(他団体選手登録票!$J$12:$J$31,MATCH(N316,他団体選手登録票!$C$12:$C$31,0))),"")</f>
        <v/>
      </c>
      <c r="AV316" s="254"/>
      <c r="AW316" s="255"/>
      <c r="AX316" s="93">
        <v>4</v>
      </c>
      <c r="AY316" s="253" t="str">
        <f>IFERROR(IF(COUNTIF(参加者名簿!$C$12:$C$111,R316),参加申込書本紙!$G$15,INDEX(他団体選手登録票!$J$12:$J$31,MATCH(R316,他団体選手登録票!$C$12:$C$31,0))),"")</f>
        <v/>
      </c>
      <c r="AZ316" s="254"/>
      <c r="BA316" s="255"/>
      <c r="BB316" s="7"/>
      <c r="BC316" s="94" t="str">
        <f>IF(BB316="免除",0,IF(BB316="相手方",0,IF(BB316="当方",COUNT(F316:U316),IF(BB316="個々",COUNTIF(AL316:BA316,参加申込書本紙!$G$15),""))))</f>
        <v/>
      </c>
      <c r="BD316" s="95"/>
      <c r="BE316" s="96"/>
      <c r="BF316" s="97"/>
      <c r="BG316" s="8"/>
    </row>
    <row r="317" spans="1:59" ht="21.65" customHeight="1" thickBot="1">
      <c r="A317" s="1"/>
      <c r="B317" s="89">
        <v>297</v>
      </c>
      <c r="C317" s="140"/>
      <c r="D317" s="6"/>
      <c r="E317" s="130"/>
      <c r="F317" s="297"/>
      <c r="G317" s="298"/>
      <c r="H317" s="298"/>
      <c r="I317" s="299"/>
      <c r="J317" s="260"/>
      <c r="K317" s="258"/>
      <c r="L317" s="258"/>
      <c r="M317" s="259"/>
      <c r="N317" s="260"/>
      <c r="O317" s="258"/>
      <c r="P317" s="258"/>
      <c r="Q317" s="259"/>
      <c r="R317" s="260"/>
      <c r="S317" s="258"/>
      <c r="T317" s="258"/>
      <c r="U317" s="261"/>
      <c r="V317" s="256" t="str">
        <f>IF(F317="","",IFERROR(INDEX(参加者名簿!$F$12:$F$111,MATCH(F317,参加者名簿!$C$12:$C$111,0))&amp;"　"&amp;INDEX(参加者名簿!$H$12:$H$111,MATCH(F317,参加者名簿!$C$12:$C$111,0)),IFERROR(INDEX(他団体選手登録票!$F$12:$F$31,MATCH(F317,他団体選手登録票!$C$12:$C$31,0))&amp;"　"&amp;INDEX(他団体選手登録票!$H$12:$H$31,MATCH(F317,他団体選手登録票!$C$12:$C$31,0)),"ERROR!!")))</f>
        <v/>
      </c>
      <c r="W317" s="254"/>
      <c r="X317" s="254"/>
      <c r="Y317" s="255"/>
      <c r="Z317" s="256" t="str">
        <f>IF(J317="","",IFERROR(INDEX(参加者名簿!$F$12:$F$111,MATCH(J317,参加者名簿!$C$12:$C$111,0))&amp;"　"&amp;INDEX(参加者名簿!$H$12:$H$111,MATCH(J317,参加者名簿!$C$12:$C$111,0)),IFERROR(INDEX(他団体選手登録票!$F$12:$F$31,MATCH(J317,他団体選手登録票!$C$12:$C$31,0))&amp;"　"&amp;INDEX(他団体選手登録票!$H$12:$H$31,MATCH(J317,他団体選手登録票!$C$12:$C$31,0)),"ERROR!!")))</f>
        <v/>
      </c>
      <c r="AA317" s="254"/>
      <c r="AB317" s="254"/>
      <c r="AC317" s="255"/>
      <c r="AD317" s="256" t="str">
        <f>IF(N317="","",IFERROR(INDEX(参加者名簿!$F$12:$F$111,MATCH(N317,参加者名簿!$C$12:$C$111,0))&amp;"　"&amp;INDEX(参加者名簿!$H$12:$H$111,MATCH(N317,参加者名簿!$C$12:$C$111,0)),IFERROR(INDEX(他団体選手登録票!$F$12:$F$31,MATCH(N317,他団体選手登録票!$C$12:$C$31,0))&amp;"　"&amp;INDEX(他団体選手登録票!$H$12:$H$31,MATCH(N317,他団体選手登録票!$C$12:$C$31,0)),"ERROR!!")))</f>
        <v/>
      </c>
      <c r="AE317" s="254"/>
      <c r="AF317" s="254"/>
      <c r="AG317" s="255"/>
      <c r="AH317" s="256" t="str">
        <f>IF(R317="","",IFERROR(INDEX(参加者名簿!$F$12:$F$111,MATCH(R317,参加者名簿!$C$12:$C$111,0))&amp;"　"&amp;INDEX(参加者名簿!$H$12:$H$111,MATCH(R317,参加者名簿!$C$12:$C$111,0)),IFERROR(INDEX(他団体選手登録票!$F$12:$F$31,MATCH(R317,他団体選手登録票!$C$12:$C$31,0))&amp;"　"&amp;INDEX(他団体選手登録票!$H$12:$H$31,MATCH(R317,他団体選手登録票!$C$12:$C$31,0)),"ERROR!!")))</f>
        <v/>
      </c>
      <c r="AI317" s="254"/>
      <c r="AJ317" s="254"/>
      <c r="AK317" s="255"/>
      <c r="AL317" s="93">
        <v>1</v>
      </c>
      <c r="AM317" s="253" t="str">
        <f>IFERROR(IF(COUNTIF(参加者名簿!$C$12:$C$111,F317),参加申込書本紙!$G$15,INDEX(他団体選手登録票!$J$12:$J$31,MATCH(F317,他団体選手登録票!$C$12:$C$31,0))),"")</f>
        <v/>
      </c>
      <c r="AN317" s="254"/>
      <c r="AO317" s="255"/>
      <c r="AP317" s="93">
        <v>2</v>
      </c>
      <c r="AQ317" s="253" t="str">
        <f>IFERROR(IF(COUNTIF(参加者名簿!$C$12:$C$111,J317),参加申込書本紙!$G$15,INDEX(他団体選手登録票!$J$12:$J$31,MATCH(J317,他団体選手登録票!$C$12:$C$31,0))),"")</f>
        <v/>
      </c>
      <c r="AR317" s="254"/>
      <c r="AS317" s="255"/>
      <c r="AT317" s="93">
        <v>3</v>
      </c>
      <c r="AU317" s="253" t="str">
        <f>IFERROR(IF(COUNTIF(参加者名簿!$C$12:$C$111,N317),参加申込書本紙!$G$15,INDEX(他団体選手登録票!$J$12:$J$31,MATCH(N317,他団体選手登録票!$C$12:$C$31,0))),"")</f>
        <v/>
      </c>
      <c r="AV317" s="254"/>
      <c r="AW317" s="255"/>
      <c r="AX317" s="93">
        <v>4</v>
      </c>
      <c r="AY317" s="253" t="str">
        <f>IFERROR(IF(COUNTIF(参加者名簿!$C$12:$C$111,R317),参加申込書本紙!$G$15,INDEX(他団体選手登録票!$J$12:$J$31,MATCH(R317,他団体選手登録票!$C$12:$C$31,0))),"")</f>
        <v/>
      </c>
      <c r="AZ317" s="254"/>
      <c r="BA317" s="255"/>
      <c r="BB317" s="7"/>
      <c r="BC317" s="94" t="str">
        <f>IF(BB317="免除",0,IF(BB317="相手方",0,IF(BB317="当方",COUNT(F317:U317),IF(BB317="個々",COUNTIF(AL317:BA317,参加申込書本紙!$G$15),""))))</f>
        <v/>
      </c>
      <c r="BD317" s="95"/>
      <c r="BE317" s="96"/>
      <c r="BF317" s="97"/>
      <c r="BG317" s="8"/>
    </row>
    <row r="318" spans="1:59" ht="21.65" customHeight="1" thickBot="1">
      <c r="A318" s="1"/>
      <c r="B318" s="89">
        <v>298</v>
      </c>
      <c r="C318" s="140"/>
      <c r="D318" s="6"/>
      <c r="E318" s="130"/>
      <c r="F318" s="297"/>
      <c r="G318" s="298"/>
      <c r="H318" s="298"/>
      <c r="I318" s="299"/>
      <c r="J318" s="260"/>
      <c r="K318" s="258"/>
      <c r="L318" s="258"/>
      <c r="M318" s="259"/>
      <c r="N318" s="260"/>
      <c r="O318" s="258"/>
      <c r="P318" s="258"/>
      <c r="Q318" s="259"/>
      <c r="R318" s="260"/>
      <c r="S318" s="258"/>
      <c r="T318" s="258"/>
      <c r="U318" s="261"/>
      <c r="V318" s="256" t="str">
        <f>IF(F318="","",IFERROR(INDEX(参加者名簿!$F$12:$F$111,MATCH(F318,参加者名簿!$C$12:$C$111,0))&amp;"　"&amp;INDEX(参加者名簿!$H$12:$H$111,MATCH(F318,参加者名簿!$C$12:$C$111,0)),IFERROR(INDEX(他団体選手登録票!$F$12:$F$31,MATCH(F318,他団体選手登録票!$C$12:$C$31,0))&amp;"　"&amp;INDEX(他団体選手登録票!$H$12:$H$31,MATCH(F318,他団体選手登録票!$C$12:$C$31,0)),"ERROR!!")))</f>
        <v/>
      </c>
      <c r="W318" s="254"/>
      <c r="X318" s="254"/>
      <c r="Y318" s="255"/>
      <c r="Z318" s="256" t="str">
        <f>IF(J318="","",IFERROR(INDEX(参加者名簿!$F$12:$F$111,MATCH(J318,参加者名簿!$C$12:$C$111,0))&amp;"　"&amp;INDEX(参加者名簿!$H$12:$H$111,MATCH(J318,参加者名簿!$C$12:$C$111,0)),IFERROR(INDEX(他団体選手登録票!$F$12:$F$31,MATCH(J318,他団体選手登録票!$C$12:$C$31,0))&amp;"　"&amp;INDEX(他団体選手登録票!$H$12:$H$31,MATCH(J318,他団体選手登録票!$C$12:$C$31,0)),"ERROR!!")))</f>
        <v/>
      </c>
      <c r="AA318" s="254"/>
      <c r="AB318" s="254"/>
      <c r="AC318" s="255"/>
      <c r="AD318" s="256" t="str">
        <f>IF(N318="","",IFERROR(INDEX(参加者名簿!$F$12:$F$111,MATCH(N318,参加者名簿!$C$12:$C$111,0))&amp;"　"&amp;INDEX(参加者名簿!$H$12:$H$111,MATCH(N318,参加者名簿!$C$12:$C$111,0)),IFERROR(INDEX(他団体選手登録票!$F$12:$F$31,MATCH(N318,他団体選手登録票!$C$12:$C$31,0))&amp;"　"&amp;INDEX(他団体選手登録票!$H$12:$H$31,MATCH(N318,他団体選手登録票!$C$12:$C$31,0)),"ERROR!!")))</f>
        <v/>
      </c>
      <c r="AE318" s="254"/>
      <c r="AF318" s="254"/>
      <c r="AG318" s="255"/>
      <c r="AH318" s="256" t="str">
        <f>IF(R318="","",IFERROR(INDEX(参加者名簿!$F$12:$F$111,MATCH(R318,参加者名簿!$C$12:$C$111,0))&amp;"　"&amp;INDEX(参加者名簿!$H$12:$H$111,MATCH(R318,参加者名簿!$C$12:$C$111,0)),IFERROR(INDEX(他団体選手登録票!$F$12:$F$31,MATCH(R318,他団体選手登録票!$C$12:$C$31,0))&amp;"　"&amp;INDEX(他団体選手登録票!$H$12:$H$31,MATCH(R318,他団体選手登録票!$C$12:$C$31,0)),"ERROR!!")))</f>
        <v/>
      </c>
      <c r="AI318" s="254"/>
      <c r="AJ318" s="254"/>
      <c r="AK318" s="255"/>
      <c r="AL318" s="93">
        <v>1</v>
      </c>
      <c r="AM318" s="253" t="str">
        <f>IFERROR(IF(COUNTIF(参加者名簿!$C$12:$C$111,F318),参加申込書本紙!$G$15,INDEX(他団体選手登録票!$J$12:$J$31,MATCH(F318,他団体選手登録票!$C$12:$C$31,0))),"")</f>
        <v/>
      </c>
      <c r="AN318" s="254"/>
      <c r="AO318" s="255"/>
      <c r="AP318" s="93">
        <v>2</v>
      </c>
      <c r="AQ318" s="253" t="str">
        <f>IFERROR(IF(COUNTIF(参加者名簿!$C$12:$C$111,J318),参加申込書本紙!$G$15,INDEX(他団体選手登録票!$J$12:$J$31,MATCH(J318,他団体選手登録票!$C$12:$C$31,0))),"")</f>
        <v/>
      </c>
      <c r="AR318" s="254"/>
      <c r="AS318" s="255"/>
      <c r="AT318" s="93">
        <v>3</v>
      </c>
      <c r="AU318" s="253" t="str">
        <f>IFERROR(IF(COUNTIF(参加者名簿!$C$12:$C$111,N318),参加申込書本紙!$G$15,INDEX(他団体選手登録票!$J$12:$J$31,MATCH(N318,他団体選手登録票!$C$12:$C$31,0))),"")</f>
        <v/>
      </c>
      <c r="AV318" s="254"/>
      <c r="AW318" s="255"/>
      <c r="AX318" s="93">
        <v>4</v>
      </c>
      <c r="AY318" s="253" t="str">
        <f>IFERROR(IF(COUNTIF(参加者名簿!$C$12:$C$111,R318),参加申込書本紙!$G$15,INDEX(他団体選手登録票!$J$12:$J$31,MATCH(R318,他団体選手登録票!$C$12:$C$31,0))),"")</f>
        <v/>
      </c>
      <c r="AZ318" s="254"/>
      <c r="BA318" s="255"/>
      <c r="BB318" s="7"/>
      <c r="BC318" s="94" t="str">
        <f>IF(BB318="免除",0,IF(BB318="相手方",0,IF(BB318="当方",COUNT(F318:U318),IF(BB318="個々",COUNTIF(AL318:BA318,参加申込書本紙!$G$15),""))))</f>
        <v/>
      </c>
      <c r="BD318" s="95"/>
      <c r="BE318" s="96"/>
      <c r="BF318" s="97"/>
      <c r="BG318" s="8"/>
    </row>
    <row r="319" spans="1:59" ht="21.65" customHeight="1" thickBot="1">
      <c r="A319" s="1"/>
      <c r="B319" s="89">
        <v>299</v>
      </c>
      <c r="C319" s="140"/>
      <c r="D319" s="6"/>
      <c r="E319" s="130"/>
      <c r="F319" s="297"/>
      <c r="G319" s="298"/>
      <c r="H319" s="298"/>
      <c r="I319" s="299"/>
      <c r="J319" s="260"/>
      <c r="K319" s="258"/>
      <c r="L319" s="258"/>
      <c r="M319" s="259"/>
      <c r="N319" s="260"/>
      <c r="O319" s="258"/>
      <c r="P319" s="258"/>
      <c r="Q319" s="259"/>
      <c r="R319" s="260"/>
      <c r="S319" s="258"/>
      <c r="T319" s="258"/>
      <c r="U319" s="261"/>
      <c r="V319" s="256" t="str">
        <f>IF(F319="","",IFERROR(INDEX(参加者名簿!$F$12:$F$111,MATCH(F319,参加者名簿!$C$12:$C$111,0))&amp;"　"&amp;INDEX(参加者名簿!$H$12:$H$111,MATCH(F319,参加者名簿!$C$12:$C$111,0)),IFERROR(INDEX(他団体選手登録票!$F$12:$F$31,MATCH(F319,他団体選手登録票!$C$12:$C$31,0))&amp;"　"&amp;INDEX(他団体選手登録票!$H$12:$H$31,MATCH(F319,他団体選手登録票!$C$12:$C$31,0)),"ERROR!!")))</f>
        <v/>
      </c>
      <c r="W319" s="254"/>
      <c r="X319" s="254"/>
      <c r="Y319" s="255"/>
      <c r="Z319" s="256" t="str">
        <f>IF(J319="","",IFERROR(INDEX(参加者名簿!$F$12:$F$111,MATCH(J319,参加者名簿!$C$12:$C$111,0))&amp;"　"&amp;INDEX(参加者名簿!$H$12:$H$111,MATCH(J319,参加者名簿!$C$12:$C$111,0)),IFERROR(INDEX(他団体選手登録票!$F$12:$F$31,MATCH(J319,他団体選手登録票!$C$12:$C$31,0))&amp;"　"&amp;INDEX(他団体選手登録票!$H$12:$H$31,MATCH(J319,他団体選手登録票!$C$12:$C$31,0)),"ERROR!!")))</f>
        <v/>
      </c>
      <c r="AA319" s="254"/>
      <c r="AB319" s="254"/>
      <c r="AC319" s="255"/>
      <c r="AD319" s="256" t="str">
        <f>IF(N319="","",IFERROR(INDEX(参加者名簿!$F$12:$F$111,MATCH(N319,参加者名簿!$C$12:$C$111,0))&amp;"　"&amp;INDEX(参加者名簿!$H$12:$H$111,MATCH(N319,参加者名簿!$C$12:$C$111,0)),IFERROR(INDEX(他団体選手登録票!$F$12:$F$31,MATCH(N319,他団体選手登録票!$C$12:$C$31,0))&amp;"　"&amp;INDEX(他団体選手登録票!$H$12:$H$31,MATCH(N319,他団体選手登録票!$C$12:$C$31,0)),"ERROR!!")))</f>
        <v/>
      </c>
      <c r="AE319" s="254"/>
      <c r="AF319" s="254"/>
      <c r="AG319" s="255"/>
      <c r="AH319" s="256" t="str">
        <f>IF(R319="","",IFERROR(INDEX(参加者名簿!$F$12:$F$111,MATCH(R319,参加者名簿!$C$12:$C$111,0))&amp;"　"&amp;INDEX(参加者名簿!$H$12:$H$111,MATCH(R319,参加者名簿!$C$12:$C$111,0)),IFERROR(INDEX(他団体選手登録票!$F$12:$F$31,MATCH(R319,他団体選手登録票!$C$12:$C$31,0))&amp;"　"&amp;INDEX(他団体選手登録票!$H$12:$H$31,MATCH(R319,他団体選手登録票!$C$12:$C$31,0)),"ERROR!!")))</f>
        <v/>
      </c>
      <c r="AI319" s="254"/>
      <c r="AJ319" s="254"/>
      <c r="AK319" s="255"/>
      <c r="AL319" s="93">
        <v>1</v>
      </c>
      <c r="AM319" s="253" t="str">
        <f>IFERROR(IF(COUNTIF(参加者名簿!$C$12:$C$111,F319),参加申込書本紙!$G$15,INDEX(他団体選手登録票!$J$12:$J$31,MATCH(F319,他団体選手登録票!$C$12:$C$31,0))),"")</f>
        <v/>
      </c>
      <c r="AN319" s="254"/>
      <c r="AO319" s="255"/>
      <c r="AP319" s="93">
        <v>2</v>
      </c>
      <c r="AQ319" s="253" t="str">
        <f>IFERROR(IF(COUNTIF(参加者名簿!$C$12:$C$111,J319),参加申込書本紙!$G$15,INDEX(他団体選手登録票!$J$12:$J$31,MATCH(J319,他団体選手登録票!$C$12:$C$31,0))),"")</f>
        <v/>
      </c>
      <c r="AR319" s="254"/>
      <c r="AS319" s="255"/>
      <c r="AT319" s="93">
        <v>3</v>
      </c>
      <c r="AU319" s="253" t="str">
        <f>IFERROR(IF(COUNTIF(参加者名簿!$C$12:$C$111,N319),参加申込書本紙!$G$15,INDEX(他団体選手登録票!$J$12:$J$31,MATCH(N319,他団体選手登録票!$C$12:$C$31,0))),"")</f>
        <v/>
      </c>
      <c r="AV319" s="254"/>
      <c r="AW319" s="255"/>
      <c r="AX319" s="93">
        <v>4</v>
      </c>
      <c r="AY319" s="253" t="str">
        <f>IFERROR(IF(COUNTIF(参加者名簿!$C$12:$C$111,R319),参加申込書本紙!$G$15,INDEX(他団体選手登録票!$J$12:$J$31,MATCH(R319,他団体選手登録票!$C$12:$C$31,0))),"")</f>
        <v/>
      </c>
      <c r="AZ319" s="254"/>
      <c r="BA319" s="255"/>
      <c r="BB319" s="7"/>
      <c r="BC319" s="94" t="str">
        <f>IF(BB319="免除",0,IF(BB319="相手方",0,IF(BB319="当方",COUNT(F319:U319),IF(BB319="個々",COUNTIF(AL319:BA319,参加申込書本紙!$G$15),""))))</f>
        <v/>
      </c>
      <c r="BD319" s="95"/>
      <c r="BE319" s="96"/>
      <c r="BF319" s="97"/>
      <c r="BG319" s="8"/>
    </row>
    <row r="320" spans="1:59" ht="21.65" customHeight="1" thickBot="1">
      <c r="A320" s="1"/>
      <c r="B320" s="89">
        <v>300</v>
      </c>
      <c r="C320" s="140"/>
      <c r="D320" s="6"/>
      <c r="E320" s="130"/>
      <c r="F320" s="297"/>
      <c r="G320" s="298"/>
      <c r="H320" s="298"/>
      <c r="I320" s="299"/>
      <c r="J320" s="260"/>
      <c r="K320" s="258"/>
      <c r="L320" s="258"/>
      <c r="M320" s="259"/>
      <c r="N320" s="260"/>
      <c r="O320" s="258"/>
      <c r="P320" s="258"/>
      <c r="Q320" s="259"/>
      <c r="R320" s="260"/>
      <c r="S320" s="258"/>
      <c r="T320" s="258"/>
      <c r="U320" s="261"/>
      <c r="V320" s="256" t="str">
        <f>IF(F320="","",IFERROR(INDEX(参加者名簿!$F$12:$F$111,MATCH(F320,参加者名簿!$C$12:$C$111,0))&amp;"　"&amp;INDEX(参加者名簿!$H$12:$H$111,MATCH(F320,参加者名簿!$C$12:$C$111,0)),IFERROR(INDEX(他団体選手登録票!$F$12:$F$31,MATCH(F320,他団体選手登録票!$C$12:$C$31,0))&amp;"　"&amp;INDEX(他団体選手登録票!$H$12:$H$31,MATCH(F320,他団体選手登録票!$C$12:$C$31,0)),"ERROR!!")))</f>
        <v/>
      </c>
      <c r="W320" s="254"/>
      <c r="X320" s="254"/>
      <c r="Y320" s="255"/>
      <c r="Z320" s="256" t="str">
        <f>IF(J320="","",IFERROR(INDEX(参加者名簿!$F$12:$F$111,MATCH(J320,参加者名簿!$C$12:$C$111,0))&amp;"　"&amp;INDEX(参加者名簿!$H$12:$H$111,MATCH(J320,参加者名簿!$C$12:$C$111,0)),IFERROR(INDEX(他団体選手登録票!$F$12:$F$31,MATCH(J320,他団体選手登録票!$C$12:$C$31,0))&amp;"　"&amp;INDEX(他団体選手登録票!$H$12:$H$31,MATCH(J320,他団体選手登録票!$C$12:$C$31,0)),"ERROR!!")))</f>
        <v/>
      </c>
      <c r="AA320" s="254"/>
      <c r="AB320" s="254"/>
      <c r="AC320" s="255"/>
      <c r="AD320" s="256" t="str">
        <f>IF(N320="","",IFERROR(INDEX(参加者名簿!$F$12:$F$111,MATCH(N320,参加者名簿!$C$12:$C$111,0))&amp;"　"&amp;INDEX(参加者名簿!$H$12:$H$111,MATCH(N320,参加者名簿!$C$12:$C$111,0)),IFERROR(INDEX(他団体選手登録票!$F$12:$F$31,MATCH(N320,他団体選手登録票!$C$12:$C$31,0))&amp;"　"&amp;INDEX(他団体選手登録票!$H$12:$H$31,MATCH(N320,他団体選手登録票!$C$12:$C$31,0)),"ERROR!!")))</f>
        <v/>
      </c>
      <c r="AE320" s="254"/>
      <c r="AF320" s="254"/>
      <c r="AG320" s="255"/>
      <c r="AH320" s="256" t="str">
        <f>IF(R320="","",IFERROR(INDEX(参加者名簿!$F$12:$F$111,MATCH(R320,参加者名簿!$C$12:$C$111,0))&amp;"　"&amp;INDEX(参加者名簿!$H$12:$H$111,MATCH(R320,参加者名簿!$C$12:$C$111,0)),IFERROR(INDEX(他団体選手登録票!$F$12:$F$31,MATCH(R320,他団体選手登録票!$C$12:$C$31,0))&amp;"　"&amp;INDEX(他団体選手登録票!$H$12:$H$31,MATCH(R320,他団体選手登録票!$C$12:$C$31,0)),"ERROR!!")))</f>
        <v/>
      </c>
      <c r="AI320" s="254"/>
      <c r="AJ320" s="254"/>
      <c r="AK320" s="255"/>
      <c r="AL320" s="93">
        <v>1</v>
      </c>
      <c r="AM320" s="253" t="str">
        <f>IFERROR(IF(COUNTIF(参加者名簿!$C$12:$C$111,F320),参加申込書本紙!$G$15,INDEX(他団体選手登録票!$J$12:$J$31,MATCH(F320,他団体選手登録票!$C$12:$C$31,0))),"")</f>
        <v/>
      </c>
      <c r="AN320" s="254"/>
      <c r="AO320" s="255"/>
      <c r="AP320" s="93">
        <v>2</v>
      </c>
      <c r="AQ320" s="253" t="str">
        <f>IFERROR(IF(COUNTIF(参加者名簿!$C$12:$C$111,J320),参加申込書本紙!$G$15,INDEX(他団体選手登録票!$J$12:$J$31,MATCH(J320,他団体選手登録票!$C$12:$C$31,0))),"")</f>
        <v/>
      </c>
      <c r="AR320" s="254"/>
      <c r="AS320" s="255"/>
      <c r="AT320" s="93">
        <v>3</v>
      </c>
      <c r="AU320" s="253" t="str">
        <f>IFERROR(IF(COUNTIF(参加者名簿!$C$12:$C$111,N320),参加申込書本紙!$G$15,INDEX(他団体選手登録票!$J$12:$J$31,MATCH(N320,他団体選手登録票!$C$12:$C$31,0))),"")</f>
        <v/>
      </c>
      <c r="AV320" s="254"/>
      <c r="AW320" s="255"/>
      <c r="AX320" s="93">
        <v>4</v>
      </c>
      <c r="AY320" s="253" t="str">
        <f>IFERROR(IF(COUNTIF(参加者名簿!$C$12:$C$111,R320),参加申込書本紙!$G$15,INDEX(他団体選手登録票!$J$12:$J$31,MATCH(R320,他団体選手登録票!$C$12:$C$31,0))),"")</f>
        <v/>
      </c>
      <c r="AZ320" s="254"/>
      <c r="BA320" s="255"/>
      <c r="BB320" s="7"/>
      <c r="BC320" s="94" t="str">
        <f>IF(BB320="免除",0,IF(BB320="相手方",0,IF(BB320="当方",COUNT(F320:U320),IF(BB320="個々",COUNTIF(AL320:BA320,参加申込書本紙!$G$15),""))))</f>
        <v/>
      </c>
      <c r="BD320" s="98"/>
      <c r="BE320" s="99"/>
      <c r="BF320" s="100"/>
      <c r="BG320" s="18"/>
    </row>
    <row r="321" spans="1:59" ht="5.65" customHeight="1">
      <c r="A321" s="1"/>
      <c r="B321" s="1"/>
      <c r="C321" s="105" t="s">
        <v>71</v>
      </c>
      <c r="D321" s="1" t="s">
        <v>71</v>
      </c>
      <c r="E321" s="1" t="s">
        <v>71</v>
      </c>
      <c r="F321" s="1" t="s">
        <v>71</v>
      </c>
      <c r="G321" s="1" t="s">
        <v>71</v>
      </c>
      <c r="H321" s="1" t="s">
        <v>71</v>
      </c>
      <c r="I321" s="1" t="s">
        <v>71</v>
      </c>
      <c r="J321" s="1" t="s">
        <v>71</v>
      </c>
      <c r="K321" s="1" t="s">
        <v>71</v>
      </c>
      <c r="L321" s="1" t="s">
        <v>71</v>
      </c>
      <c r="M321" s="1" t="s">
        <v>71</v>
      </c>
      <c r="N321" s="1" t="s">
        <v>71</v>
      </c>
      <c r="O321" s="1" t="s">
        <v>71</v>
      </c>
      <c r="P321" s="1" t="s">
        <v>71</v>
      </c>
      <c r="Q321" s="1" t="s">
        <v>71</v>
      </c>
      <c r="R321" s="1" t="s">
        <v>71</v>
      </c>
      <c r="S321" s="1" t="s">
        <v>71</v>
      </c>
      <c r="T321" s="1" t="s">
        <v>71</v>
      </c>
      <c r="U321" s="1" t="s">
        <v>71</v>
      </c>
      <c r="V321" s="1" t="s">
        <v>71</v>
      </c>
      <c r="W321" s="1" t="s">
        <v>71</v>
      </c>
      <c r="X321" s="1" t="s">
        <v>71</v>
      </c>
      <c r="Y321" s="1" t="s">
        <v>71</v>
      </c>
      <c r="Z321" s="1" t="s">
        <v>71</v>
      </c>
      <c r="AA321" s="1" t="s">
        <v>71</v>
      </c>
      <c r="AB321" s="1" t="s">
        <v>71</v>
      </c>
      <c r="AC321" s="1" t="s">
        <v>71</v>
      </c>
      <c r="AD321" s="1" t="s">
        <v>71</v>
      </c>
      <c r="AE321" s="1" t="s">
        <v>71</v>
      </c>
      <c r="AF321" s="1" t="s">
        <v>71</v>
      </c>
      <c r="AG321" s="1" t="s">
        <v>71</v>
      </c>
      <c r="AH321" s="1" t="s">
        <v>71</v>
      </c>
      <c r="AI321" s="1" t="s">
        <v>71</v>
      </c>
      <c r="AJ321" s="1" t="s">
        <v>71</v>
      </c>
      <c r="AK321" s="1" t="s">
        <v>71</v>
      </c>
      <c r="AL321" s="1" t="s">
        <v>71</v>
      </c>
      <c r="AM321" s="1" t="s">
        <v>71</v>
      </c>
      <c r="AN321" s="1" t="s">
        <v>71</v>
      </c>
      <c r="AO321" s="1" t="s">
        <v>71</v>
      </c>
      <c r="AP321" s="1" t="s">
        <v>71</v>
      </c>
      <c r="AQ321" s="1" t="s">
        <v>71</v>
      </c>
      <c r="AR321" s="1" t="s">
        <v>71</v>
      </c>
      <c r="AS321" s="1" t="s">
        <v>71</v>
      </c>
      <c r="AT321" s="1" t="s">
        <v>71</v>
      </c>
      <c r="AU321" s="1" t="s">
        <v>71</v>
      </c>
      <c r="AV321" s="1" t="s">
        <v>71</v>
      </c>
      <c r="AW321" s="1" t="s">
        <v>71</v>
      </c>
      <c r="AX321" s="1" t="s">
        <v>71</v>
      </c>
      <c r="AY321" s="1" t="s">
        <v>71</v>
      </c>
      <c r="AZ321" s="1" t="s">
        <v>71</v>
      </c>
      <c r="BA321" s="1" t="s">
        <v>71</v>
      </c>
      <c r="BB321" s="1" t="s">
        <v>71</v>
      </c>
      <c r="BC321" s="1" t="s">
        <v>71</v>
      </c>
      <c r="BD321" s="1" t="s">
        <v>71</v>
      </c>
      <c r="BE321" s="1" t="s">
        <v>71</v>
      </c>
      <c r="BF321" s="1" t="s">
        <v>71</v>
      </c>
      <c r="BG321" s="1" t="s">
        <v>71</v>
      </c>
    </row>
    <row r="322" spans="1:59" ht="17.149999999999999" customHeight="1">
      <c r="A322" s="1"/>
      <c r="B322" s="1"/>
      <c r="C322" s="1"/>
      <c r="D322" s="1"/>
      <c r="E322" s="1"/>
      <c r="F322" s="1"/>
      <c r="G322" s="1"/>
      <c r="H322" s="1"/>
      <c r="I322" s="1"/>
      <c r="J322" s="1"/>
      <c r="K322" s="1"/>
      <c r="L322" s="1"/>
      <c r="M322" s="1"/>
      <c r="N322" s="1"/>
      <c r="O322" s="1"/>
      <c r="P322" s="1"/>
      <c r="Q322" s="1"/>
      <c r="R322" s="1"/>
      <c r="S322" s="1"/>
      <c r="T322" s="1"/>
      <c r="U322" s="1"/>
      <c r="V322" s="78"/>
      <c r="W322" s="1"/>
      <c r="X322" s="1"/>
      <c r="Y322" s="1"/>
      <c r="Z322" s="78"/>
      <c r="AA322" s="1"/>
      <c r="AB322" s="1"/>
      <c r="AC322" s="1"/>
      <c r="AD322" s="78"/>
      <c r="AE322" s="1"/>
      <c r="AF322" s="1"/>
      <c r="AG322" s="1"/>
      <c r="AH322" s="78"/>
      <c r="AI322" s="1"/>
      <c r="AJ322" s="1"/>
      <c r="AK322" s="1"/>
      <c r="AL322" s="78"/>
      <c r="AM322" s="1"/>
      <c r="AN322" s="1"/>
      <c r="AO322" s="1"/>
      <c r="AP322" s="78"/>
      <c r="AQ322" s="1"/>
      <c r="AR322" s="1"/>
      <c r="AS322" s="1"/>
      <c r="AT322" s="78"/>
      <c r="AU322" s="1"/>
      <c r="AV322" s="1"/>
      <c r="AW322" s="1"/>
      <c r="AX322" s="78"/>
      <c r="AY322" s="1"/>
      <c r="AZ322" s="1"/>
      <c r="BA322" s="1"/>
      <c r="BB322" s="78"/>
      <c r="BC322" s="78"/>
      <c r="BD322" s="78"/>
      <c r="BE322" s="78"/>
      <c r="BF322" s="78"/>
      <c r="BG322" s="90"/>
    </row>
  </sheetData>
  <sheetProtection algorithmName="SHA-512" hashValue="aynItt8NAiBL79sb2JYYJ2lET5qSzeiu7Xw/KQA44J7wh0TUZdVrckSiVgulE8dlzWYYOCuppX1OGAUiqCYYsQ==" saltValue="NGuhO8m6YFHao7pxwC1QkQ==" spinCount="100000" sheet="1" objects="1" scenarios="1"/>
  <mergeCells count="3652">
    <mergeCell ref="B19:B20"/>
    <mergeCell ref="B10:BG10"/>
    <mergeCell ref="B11:BG11"/>
    <mergeCell ref="C16:C17"/>
    <mergeCell ref="B12:BG12"/>
    <mergeCell ref="BD16:BD17"/>
    <mergeCell ref="BE16:BE17"/>
    <mergeCell ref="BF16:BF17"/>
    <mergeCell ref="AQ320:AS320"/>
    <mergeCell ref="AU320:AW320"/>
    <mergeCell ref="AY320:BA320"/>
    <mergeCell ref="F320:I320"/>
    <mergeCell ref="J320:M320"/>
    <mergeCell ref="N320:Q320"/>
    <mergeCell ref="R320:U320"/>
    <mergeCell ref="V320:Y320"/>
    <mergeCell ref="Z320:AC320"/>
    <mergeCell ref="AD320:AG320"/>
    <mergeCell ref="AH320:AK320"/>
    <mergeCell ref="AM320:AO320"/>
    <mergeCell ref="BG16:BG17"/>
    <mergeCell ref="AM318:AO318"/>
    <mergeCell ref="AQ316:AS316"/>
    <mergeCell ref="AU316:AW316"/>
    <mergeCell ref="AY316:BA316"/>
    <mergeCell ref="F317:I317"/>
    <mergeCell ref="J317:M317"/>
    <mergeCell ref="N317:Q317"/>
    <mergeCell ref="R317:U317"/>
    <mergeCell ref="V317:Y317"/>
    <mergeCell ref="Z317:AC317"/>
    <mergeCell ref="AD317:AG317"/>
    <mergeCell ref="AH317:AK317"/>
    <mergeCell ref="B2:BG3"/>
    <mergeCell ref="B4:BG4"/>
    <mergeCell ref="B13:BG13"/>
    <mergeCell ref="B8:BG8"/>
    <mergeCell ref="B9:BG9"/>
    <mergeCell ref="B7:BG7"/>
    <mergeCell ref="BC16:BC17"/>
    <mergeCell ref="BB16:BB17"/>
    <mergeCell ref="AL19:BA19"/>
    <mergeCell ref="AQ318:AS318"/>
    <mergeCell ref="AU318:AW318"/>
    <mergeCell ref="AY318:BA318"/>
    <mergeCell ref="F319:I319"/>
    <mergeCell ref="J319:M319"/>
    <mergeCell ref="N319:Q319"/>
    <mergeCell ref="R319:U319"/>
    <mergeCell ref="V319:Y319"/>
    <mergeCell ref="Z319:AC319"/>
    <mergeCell ref="AD319:AG319"/>
    <mergeCell ref="AH319:AK319"/>
    <mergeCell ref="AM319:AO319"/>
    <mergeCell ref="AQ319:AS319"/>
    <mergeCell ref="AU319:AW319"/>
    <mergeCell ref="AY319:BA319"/>
    <mergeCell ref="F318:I318"/>
    <mergeCell ref="J318:M318"/>
    <mergeCell ref="N318:Q318"/>
    <mergeCell ref="R318:U318"/>
    <mergeCell ref="V318:Y318"/>
    <mergeCell ref="Z318:AC318"/>
    <mergeCell ref="AD318:AG318"/>
    <mergeCell ref="AH318:AK318"/>
    <mergeCell ref="AM317:AO317"/>
    <mergeCell ref="AQ317:AS317"/>
    <mergeCell ref="AU317:AW317"/>
    <mergeCell ref="AY317:BA317"/>
    <mergeCell ref="F316:I316"/>
    <mergeCell ref="J316:M316"/>
    <mergeCell ref="N316:Q316"/>
    <mergeCell ref="R316:U316"/>
    <mergeCell ref="V316:Y316"/>
    <mergeCell ref="Z316:AC316"/>
    <mergeCell ref="AD316:AG316"/>
    <mergeCell ref="AH316:AK316"/>
    <mergeCell ref="AM316:AO316"/>
    <mergeCell ref="AQ314:AS314"/>
    <mergeCell ref="AU314:AW314"/>
    <mergeCell ref="AY314:BA314"/>
    <mergeCell ref="F315:I315"/>
    <mergeCell ref="J315:M315"/>
    <mergeCell ref="N315:Q315"/>
    <mergeCell ref="R315:U315"/>
    <mergeCell ref="V315:Y315"/>
    <mergeCell ref="Z315:AC315"/>
    <mergeCell ref="AD315:AG315"/>
    <mergeCell ref="AH315:AK315"/>
    <mergeCell ref="AM315:AO315"/>
    <mergeCell ref="AQ315:AS315"/>
    <mergeCell ref="AU315:AW315"/>
    <mergeCell ref="AY315:BA315"/>
    <mergeCell ref="F314:I314"/>
    <mergeCell ref="J314:M314"/>
    <mergeCell ref="N314:Q314"/>
    <mergeCell ref="R314:U314"/>
    <mergeCell ref="V314:Y314"/>
    <mergeCell ref="Z314:AC314"/>
    <mergeCell ref="AD314:AG314"/>
    <mergeCell ref="AH314:AK314"/>
    <mergeCell ref="AM314:AO314"/>
    <mergeCell ref="AQ312:AS312"/>
    <mergeCell ref="AU312:AW312"/>
    <mergeCell ref="AY312:BA312"/>
    <mergeCell ref="F313:I313"/>
    <mergeCell ref="J313:M313"/>
    <mergeCell ref="N313:Q313"/>
    <mergeCell ref="R313:U313"/>
    <mergeCell ref="V313:Y313"/>
    <mergeCell ref="Z313:AC313"/>
    <mergeCell ref="AD313:AG313"/>
    <mergeCell ref="AH313:AK313"/>
    <mergeCell ref="AM313:AO313"/>
    <mergeCell ref="AQ313:AS313"/>
    <mergeCell ref="AU313:AW313"/>
    <mergeCell ref="AY313:BA313"/>
    <mergeCell ref="F312:I312"/>
    <mergeCell ref="J312:M312"/>
    <mergeCell ref="N312:Q312"/>
    <mergeCell ref="R312:U312"/>
    <mergeCell ref="V312:Y312"/>
    <mergeCell ref="Z312:AC312"/>
    <mergeCell ref="AD312:AG312"/>
    <mergeCell ref="AH312:AK312"/>
    <mergeCell ref="AM312:AO312"/>
    <mergeCell ref="AQ310:AS310"/>
    <mergeCell ref="AU310:AW310"/>
    <mergeCell ref="AY310:BA310"/>
    <mergeCell ref="F311:I311"/>
    <mergeCell ref="J311:M311"/>
    <mergeCell ref="N311:Q311"/>
    <mergeCell ref="R311:U311"/>
    <mergeCell ref="V311:Y311"/>
    <mergeCell ref="Z311:AC311"/>
    <mergeCell ref="AD311:AG311"/>
    <mergeCell ref="AH311:AK311"/>
    <mergeCell ref="AM311:AO311"/>
    <mergeCell ref="AQ311:AS311"/>
    <mergeCell ref="AU311:AW311"/>
    <mergeCell ref="AY311:BA311"/>
    <mergeCell ref="F310:I310"/>
    <mergeCell ref="J310:M310"/>
    <mergeCell ref="N310:Q310"/>
    <mergeCell ref="R310:U310"/>
    <mergeCell ref="V310:Y310"/>
    <mergeCell ref="Z310:AC310"/>
    <mergeCell ref="AD310:AG310"/>
    <mergeCell ref="AH310:AK310"/>
    <mergeCell ref="AM310:AO310"/>
    <mergeCell ref="AQ308:AS308"/>
    <mergeCell ref="AU308:AW308"/>
    <mergeCell ref="AY308:BA308"/>
    <mergeCell ref="F309:I309"/>
    <mergeCell ref="J309:M309"/>
    <mergeCell ref="N309:Q309"/>
    <mergeCell ref="R309:U309"/>
    <mergeCell ref="V309:Y309"/>
    <mergeCell ref="Z309:AC309"/>
    <mergeCell ref="AD309:AG309"/>
    <mergeCell ref="AH309:AK309"/>
    <mergeCell ref="AM309:AO309"/>
    <mergeCell ref="AQ309:AS309"/>
    <mergeCell ref="AU309:AW309"/>
    <mergeCell ref="AY309:BA309"/>
    <mergeCell ref="F308:I308"/>
    <mergeCell ref="J308:M308"/>
    <mergeCell ref="N308:Q308"/>
    <mergeCell ref="R308:U308"/>
    <mergeCell ref="V308:Y308"/>
    <mergeCell ref="Z308:AC308"/>
    <mergeCell ref="AD308:AG308"/>
    <mergeCell ref="AH308:AK308"/>
    <mergeCell ref="AM308:AO308"/>
    <mergeCell ref="AQ306:AS306"/>
    <mergeCell ref="AU306:AW306"/>
    <mergeCell ref="AY306:BA306"/>
    <mergeCell ref="F307:I307"/>
    <mergeCell ref="J307:M307"/>
    <mergeCell ref="N307:Q307"/>
    <mergeCell ref="R307:U307"/>
    <mergeCell ref="V307:Y307"/>
    <mergeCell ref="Z307:AC307"/>
    <mergeCell ref="AD307:AG307"/>
    <mergeCell ref="AH307:AK307"/>
    <mergeCell ref="AM307:AO307"/>
    <mergeCell ref="AQ307:AS307"/>
    <mergeCell ref="AU307:AW307"/>
    <mergeCell ref="AY307:BA307"/>
    <mergeCell ref="F306:I306"/>
    <mergeCell ref="J306:M306"/>
    <mergeCell ref="N306:Q306"/>
    <mergeCell ref="R306:U306"/>
    <mergeCell ref="V306:Y306"/>
    <mergeCell ref="Z306:AC306"/>
    <mergeCell ref="AD306:AG306"/>
    <mergeCell ref="AH306:AK306"/>
    <mergeCell ref="AM306:AO306"/>
    <mergeCell ref="AQ304:AS304"/>
    <mergeCell ref="AU304:AW304"/>
    <mergeCell ref="AY304:BA304"/>
    <mergeCell ref="F305:I305"/>
    <mergeCell ref="J305:M305"/>
    <mergeCell ref="N305:Q305"/>
    <mergeCell ref="R305:U305"/>
    <mergeCell ref="V305:Y305"/>
    <mergeCell ref="Z305:AC305"/>
    <mergeCell ref="AD305:AG305"/>
    <mergeCell ref="AH305:AK305"/>
    <mergeCell ref="AM305:AO305"/>
    <mergeCell ref="AQ305:AS305"/>
    <mergeCell ref="AU305:AW305"/>
    <mergeCell ref="AY305:BA305"/>
    <mergeCell ref="F304:I304"/>
    <mergeCell ref="J304:M304"/>
    <mergeCell ref="N304:Q304"/>
    <mergeCell ref="R304:U304"/>
    <mergeCell ref="V304:Y304"/>
    <mergeCell ref="Z304:AC304"/>
    <mergeCell ref="AD304:AG304"/>
    <mergeCell ref="AH304:AK304"/>
    <mergeCell ref="AM304:AO304"/>
    <mergeCell ref="AQ302:AS302"/>
    <mergeCell ref="AU302:AW302"/>
    <mergeCell ref="AY302:BA302"/>
    <mergeCell ref="F303:I303"/>
    <mergeCell ref="J303:M303"/>
    <mergeCell ref="N303:Q303"/>
    <mergeCell ref="R303:U303"/>
    <mergeCell ref="V303:Y303"/>
    <mergeCell ref="Z303:AC303"/>
    <mergeCell ref="AD303:AG303"/>
    <mergeCell ref="AH303:AK303"/>
    <mergeCell ref="AM303:AO303"/>
    <mergeCell ref="AQ303:AS303"/>
    <mergeCell ref="AU303:AW303"/>
    <mergeCell ref="AY303:BA303"/>
    <mergeCell ref="F302:I302"/>
    <mergeCell ref="J302:M302"/>
    <mergeCell ref="N302:Q302"/>
    <mergeCell ref="R302:U302"/>
    <mergeCell ref="V302:Y302"/>
    <mergeCell ref="Z302:AC302"/>
    <mergeCell ref="AD302:AG302"/>
    <mergeCell ref="AH302:AK302"/>
    <mergeCell ref="AM302:AO302"/>
    <mergeCell ref="AQ300:AS300"/>
    <mergeCell ref="AU300:AW300"/>
    <mergeCell ref="AY300:BA300"/>
    <mergeCell ref="F301:I301"/>
    <mergeCell ref="J301:M301"/>
    <mergeCell ref="N301:Q301"/>
    <mergeCell ref="R301:U301"/>
    <mergeCell ref="V301:Y301"/>
    <mergeCell ref="Z301:AC301"/>
    <mergeCell ref="AD301:AG301"/>
    <mergeCell ref="AH301:AK301"/>
    <mergeCell ref="AM301:AO301"/>
    <mergeCell ref="AQ301:AS301"/>
    <mergeCell ref="AU301:AW301"/>
    <mergeCell ref="AY301:BA301"/>
    <mergeCell ref="F300:I300"/>
    <mergeCell ref="J300:M300"/>
    <mergeCell ref="N300:Q300"/>
    <mergeCell ref="R300:U300"/>
    <mergeCell ref="V300:Y300"/>
    <mergeCell ref="Z300:AC300"/>
    <mergeCell ref="AD300:AG300"/>
    <mergeCell ref="AH300:AK300"/>
    <mergeCell ref="AM300:AO300"/>
    <mergeCell ref="AQ298:AS298"/>
    <mergeCell ref="AU298:AW298"/>
    <mergeCell ref="AY298:BA298"/>
    <mergeCell ref="F299:I299"/>
    <mergeCell ref="J299:M299"/>
    <mergeCell ref="N299:Q299"/>
    <mergeCell ref="R299:U299"/>
    <mergeCell ref="V299:Y299"/>
    <mergeCell ref="Z299:AC299"/>
    <mergeCell ref="AD299:AG299"/>
    <mergeCell ref="AH299:AK299"/>
    <mergeCell ref="AM299:AO299"/>
    <mergeCell ref="AQ299:AS299"/>
    <mergeCell ref="AU299:AW299"/>
    <mergeCell ref="AY299:BA299"/>
    <mergeCell ref="F298:I298"/>
    <mergeCell ref="J298:M298"/>
    <mergeCell ref="N298:Q298"/>
    <mergeCell ref="R298:U298"/>
    <mergeCell ref="V298:Y298"/>
    <mergeCell ref="Z298:AC298"/>
    <mergeCell ref="AD298:AG298"/>
    <mergeCell ref="AH298:AK298"/>
    <mergeCell ref="AM298:AO298"/>
    <mergeCell ref="AQ296:AS296"/>
    <mergeCell ref="AU296:AW296"/>
    <mergeCell ref="AY296:BA296"/>
    <mergeCell ref="F297:I297"/>
    <mergeCell ref="J297:M297"/>
    <mergeCell ref="N297:Q297"/>
    <mergeCell ref="R297:U297"/>
    <mergeCell ref="V297:Y297"/>
    <mergeCell ref="Z297:AC297"/>
    <mergeCell ref="AD297:AG297"/>
    <mergeCell ref="AH297:AK297"/>
    <mergeCell ref="AM297:AO297"/>
    <mergeCell ref="AQ297:AS297"/>
    <mergeCell ref="AU297:AW297"/>
    <mergeCell ref="AY297:BA297"/>
    <mergeCell ref="F296:I296"/>
    <mergeCell ref="J296:M296"/>
    <mergeCell ref="N296:Q296"/>
    <mergeCell ref="R296:U296"/>
    <mergeCell ref="V296:Y296"/>
    <mergeCell ref="Z296:AC296"/>
    <mergeCell ref="AD296:AG296"/>
    <mergeCell ref="AH296:AK296"/>
    <mergeCell ref="AM296:AO296"/>
    <mergeCell ref="AQ294:AS294"/>
    <mergeCell ref="AU294:AW294"/>
    <mergeCell ref="AY294:BA294"/>
    <mergeCell ref="F295:I295"/>
    <mergeCell ref="J295:M295"/>
    <mergeCell ref="N295:Q295"/>
    <mergeCell ref="R295:U295"/>
    <mergeCell ref="V295:Y295"/>
    <mergeCell ref="Z295:AC295"/>
    <mergeCell ref="AD295:AG295"/>
    <mergeCell ref="AH295:AK295"/>
    <mergeCell ref="AM295:AO295"/>
    <mergeCell ref="AQ295:AS295"/>
    <mergeCell ref="AU295:AW295"/>
    <mergeCell ref="AY295:BA295"/>
    <mergeCell ref="F294:I294"/>
    <mergeCell ref="J294:M294"/>
    <mergeCell ref="N294:Q294"/>
    <mergeCell ref="R294:U294"/>
    <mergeCell ref="V294:Y294"/>
    <mergeCell ref="Z294:AC294"/>
    <mergeCell ref="AD294:AG294"/>
    <mergeCell ref="AH294:AK294"/>
    <mergeCell ref="AM294:AO294"/>
    <mergeCell ref="AQ292:AS292"/>
    <mergeCell ref="AU292:AW292"/>
    <mergeCell ref="AY292:BA292"/>
    <mergeCell ref="F293:I293"/>
    <mergeCell ref="J293:M293"/>
    <mergeCell ref="N293:Q293"/>
    <mergeCell ref="R293:U293"/>
    <mergeCell ref="V293:Y293"/>
    <mergeCell ref="Z293:AC293"/>
    <mergeCell ref="AD293:AG293"/>
    <mergeCell ref="AH293:AK293"/>
    <mergeCell ref="AM293:AO293"/>
    <mergeCell ref="AQ293:AS293"/>
    <mergeCell ref="AU293:AW293"/>
    <mergeCell ref="AY293:BA293"/>
    <mergeCell ref="F292:I292"/>
    <mergeCell ref="J292:M292"/>
    <mergeCell ref="N292:Q292"/>
    <mergeCell ref="R292:U292"/>
    <mergeCell ref="V292:Y292"/>
    <mergeCell ref="Z292:AC292"/>
    <mergeCell ref="AD292:AG292"/>
    <mergeCell ref="AH292:AK292"/>
    <mergeCell ref="AM292:AO292"/>
    <mergeCell ref="AQ290:AS290"/>
    <mergeCell ref="AU290:AW290"/>
    <mergeCell ref="AY290:BA290"/>
    <mergeCell ref="F291:I291"/>
    <mergeCell ref="J291:M291"/>
    <mergeCell ref="N291:Q291"/>
    <mergeCell ref="R291:U291"/>
    <mergeCell ref="V291:Y291"/>
    <mergeCell ref="Z291:AC291"/>
    <mergeCell ref="AD291:AG291"/>
    <mergeCell ref="AH291:AK291"/>
    <mergeCell ref="AM291:AO291"/>
    <mergeCell ref="AQ291:AS291"/>
    <mergeCell ref="AU291:AW291"/>
    <mergeCell ref="AY291:BA291"/>
    <mergeCell ref="F290:I290"/>
    <mergeCell ref="J290:M290"/>
    <mergeCell ref="N290:Q290"/>
    <mergeCell ref="R290:U290"/>
    <mergeCell ref="V290:Y290"/>
    <mergeCell ref="Z290:AC290"/>
    <mergeCell ref="AD290:AG290"/>
    <mergeCell ref="AH290:AK290"/>
    <mergeCell ref="AM290:AO290"/>
    <mergeCell ref="AQ288:AS288"/>
    <mergeCell ref="AU288:AW288"/>
    <mergeCell ref="AY288:BA288"/>
    <mergeCell ref="F289:I289"/>
    <mergeCell ref="J289:M289"/>
    <mergeCell ref="N289:Q289"/>
    <mergeCell ref="R289:U289"/>
    <mergeCell ref="V289:Y289"/>
    <mergeCell ref="Z289:AC289"/>
    <mergeCell ref="AD289:AG289"/>
    <mergeCell ref="AH289:AK289"/>
    <mergeCell ref="AM289:AO289"/>
    <mergeCell ref="AQ289:AS289"/>
    <mergeCell ref="AU289:AW289"/>
    <mergeCell ref="AY289:BA289"/>
    <mergeCell ref="F288:I288"/>
    <mergeCell ref="J288:M288"/>
    <mergeCell ref="N288:Q288"/>
    <mergeCell ref="R288:U288"/>
    <mergeCell ref="V288:Y288"/>
    <mergeCell ref="Z288:AC288"/>
    <mergeCell ref="AD288:AG288"/>
    <mergeCell ref="AH288:AK288"/>
    <mergeCell ref="AM288:AO288"/>
    <mergeCell ref="AQ286:AS286"/>
    <mergeCell ref="AU286:AW286"/>
    <mergeCell ref="AY286:BA286"/>
    <mergeCell ref="F287:I287"/>
    <mergeCell ref="J287:M287"/>
    <mergeCell ref="N287:Q287"/>
    <mergeCell ref="R287:U287"/>
    <mergeCell ref="V287:Y287"/>
    <mergeCell ref="Z287:AC287"/>
    <mergeCell ref="AD287:AG287"/>
    <mergeCell ref="AH287:AK287"/>
    <mergeCell ref="AM287:AO287"/>
    <mergeCell ref="AQ287:AS287"/>
    <mergeCell ref="AU287:AW287"/>
    <mergeCell ref="AY287:BA287"/>
    <mergeCell ref="F286:I286"/>
    <mergeCell ref="J286:M286"/>
    <mergeCell ref="N286:Q286"/>
    <mergeCell ref="R286:U286"/>
    <mergeCell ref="V286:Y286"/>
    <mergeCell ref="Z286:AC286"/>
    <mergeCell ref="AD286:AG286"/>
    <mergeCell ref="AH286:AK286"/>
    <mergeCell ref="AM286:AO286"/>
    <mergeCell ref="AQ284:AS284"/>
    <mergeCell ref="AU284:AW284"/>
    <mergeCell ref="AY284:BA284"/>
    <mergeCell ref="F285:I285"/>
    <mergeCell ref="J285:M285"/>
    <mergeCell ref="N285:Q285"/>
    <mergeCell ref="R285:U285"/>
    <mergeCell ref="V285:Y285"/>
    <mergeCell ref="Z285:AC285"/>
    <mergeCell ref="AD285:AG285"/>
    <mergeCell ref="AH285:AK285"/>
    <mergeCell ref="AM285:AO285"/>
    <mergeCell ref="AQ285:AS285"/>
    <mergeCell ref="AU285:AW285"/>
    <mergeCell ref="AY285:BA285"/>
    <mergeCell ref="F284:I284"/>
    <mergeCell ref="J284:M284"/>
    <mergeCell ref="N284:Q284"/>
    <mergeCell ref="R284:U284"/>
    <mergeCell ref="V284:Y284"/>
    <mergeCell ref="Z284:AC284"/>
    <mergeCell ref="AD284:AG284"/>
    <mergeCell ref="AH284:AK284"/>
    <mergeCell ref="AM284:AO284"/>
    <mergeCell ref="AQ282:AS282"/>
    <mergeCell ref="AU282:AW282"/>
    <mergeCell ref="AY282:BA282"/>
    <mergeCell ref="F283:I283"/>
    <mergeCell ref="J283:M283"/>
    <mergeCell ref="N283:Q283"/>
    <mergeCell ref="R283:U283"/>
    <mergeCell ref="V283:Y283"/>
    <mergeCell ref="Z283:AC283"/>
    <mergeCell ref="AD283:AG283"/>
    <mergeCell ref="AH283:AK283"/>
    <mergeCell ref="AM283:AO283"/>
    <mergeCell ref="AQ283:AS283"/>
    <mergeCell ref="AU283:AW283"/>
    <mergeCell ref="AY283:BA283"/>
    <mergeCell ref="F282:I282"/>
    <mergeCell ref="J282:M282"/>
    <mergeCell ref="N282:Q282"/>
    <mergeCell ref="R282:U282"/>
    <mergeCell ref="V282:Y282"/>
    <mergeCell ref="Z282:AC282"/>
    <mergeCell ref="AD282:AG282"/>
    <mergeCell ref="AH282:AK282"/>
    <mergeCell ref="AM282:AO282"/>
    <mergeCell ref="AQ280:AS280"/>
    <mergeCell ref="AU280:AW280"/>
    <mergeCell ref="AY280:BA280"/>
    <mergeCell ref="F281:I281"/>
    <mergeCell ref="J281:M281"/>
    <mergeCell ref="N281:Q281"/>
    <mergeCell ref="R281:U281"/>
    <mergeCell ref="V281:Y281"/>
    <mergeCell ref="Z281:AC281"/>
    <mergeCell ref="AD281:AG281"/>
    <mergeCell ref="AH281:AK281"/>
    <mergeCell ref="AM281:AO281"/>
    <mergeCell ref="AQ281:AS281"/>
    <mergeCell ref="AU281:AW281"/>
    <mergeCell ref="AY281:BA281"/>
    <mergeCell ref="F280:I280"/>
    <mergeCell ref="J280:M280"/>
    <mergeCell ref="N280:Q280"/>
    <mergeCell ref="R280:U280"/>
    <mergeCell ref="V280:Y280"/>
    <mergeCell ref="Z280:AC280"/>
    <mergeCell ref="AD280:AG280"/>
    <mergeCell ref="AH280:AK280"/>
    <mergeCell ref="AM280:AO280"/>
    <mergeCell ref="AQ278:AS278"/>
    <mergeCell ref="AU278:AW278"/>
    <mergeCell ref="AY278:BA278"/>
    <mergeCell ref="F279:I279"/>
    <mergeCell ref="J279:M279"/>
    <mergeCell ref="N279:Q279"/>
    <mergeCell ref="R279:U279"/>
    <mergeCell ref="V279:Y279"/>
    <mergeCell ref="Z279:AC279"/>
    <mergeCell ref="AD279:AG279"/>
    <mergeCell ref="AH279:AK279"/>
    <mergeCell ref="AM279:AO279"/>
    <mergeCell ref="AQ279:AS279"/>
    <mergeCell ref="AU279:AW279"/>
    <mergeCell ref="AY279:BA279"/>
    <mergeCell ref="F278:I278"/>
    <mergeCell ref="J278:M278"/>
    <mergeCell ref="N278:Q278"/>
    <mergeCell ref="R278:U278"/>
    <mergeCell ref="V278:Y278"/>
    <mergeCell ref="Z278:AC278"/>
    <mergeCell ref="AD278:AG278"/>
    <mergeCell ref="AH278:AK278"/>
    <mergeCell ref="AM278:AO278"/>
    <mergeCell ref="AQ276:AS276"/>
    <mergeCell ref="AU276:AW276"/>
    <mergeCell ref="AY276:BA276"/>
    <mergeCell ref="F277:I277"/>
    <mergeCell ref="J277:M277"/>
    <mergeCell ref="N277:Q277"/>
    <mergeCell ref="R277:U277"/>
    <mergeCell ref="V277:Y277"/>
    <mergeCell ref="Z277:AC277"/>
    <mergeCell ref="AD277:AG277"/>
    <mergeCell ref="AH277:AK277"/>
    <mergeCell ref="AM277:AO277"/>
    <mergeCell ref="AQ277:AS277"/>
    <mergeCell ref="AU277:AW277"/>
    <mergeCell ref="AY277:BA277"/>
    <mergeCell ref="F276:I276"/>
    <mergeCell ref="J276:M276"/>
    <mergeCell ref="N276:Q276"/>
    <mergeCell ref="R276:U276"/>
    <mergeCell ref="V276:Y276"/>
    <mergeCell ref="Z276:AC276"/>
    <mergeCell ref="AD276:AG276"/>
    <mergeCell ref="AH276:AK276"/>
    <mergeCell ref="AM276:AO276"/>
    <mergeCell ref="AQ274:AS274"/>
    <mergeCell ref="AU274:AW274"/>
    <mergeCell ref="AY274:BA274"/>
    <mergeCell ref="F275:I275"/>
    <mergeCell ref="J275:M275"/>
    <mergeCell ref="N275:Q275"/>
    <mergeCell ref="R275:U275"/>
    <mergeCell ref="V275:Y275"/>
    <mergeCell ref="Z275:AC275"/>
    <mergeCell ref="AD275:AG275"/>
    <mergeCell ref="AH275:AK275"/>
    <mergeCell ref="AM275:AO275"/>
    <mergeCell ref="AQ275:AS275"/>
    <mergeCell ref="AU275:AW275"/>
    <mergeCell ref="AY275:BA275"/>
    <mergeCell ref="F274:I274"/>
    <mergeCell ref="J274:M274"/>
    <mergeCell ref="N274:Q274"/>
    <mergeCell ref="R274:U274"/>
    <mergeCell ref="V274:Y274"/>
    <mergeCell ref="Z274:AC274"/>
    <mergeCell ref="AD274:AG274"/>
    <mergeCell ref="AH274:AK274"/>
    <mergeCell ref="AM274:AO274"/>
    <mergeCell ref="AQ272:AS272"/>
    <mergeCell ref="AU272:AW272"/>
    <mergeCell ref="AY272:BA272"/>
    <mergeCell ref="F273:I273"/>
    <mergeCell ref="J273:M273"/>
    <mergeCell ref="N273:Q273"/>
    <mergeCell ref="R273:U273"/>
    <mergeCell ref="V273:Y273"/>
    <mergeCell ref="Z273:AC273"/>
    <mergeCell ref="AD273:AG273"/>
    <mergeCell ref="AH273:AK273"/>
    <mergeCell ref="AM273:AO273"/>
    <mergeCell ref="AQ273:AS273"/>
    <mergeCell ref="AU273:AW273"/>
    <mergeCell ref="AY273:BA273"/>
    <mergeCell ref="F272:I272"/>
    <mergeCell ref="J272:M272"/>
    <mergeCell ref="N272:Q272"/>
    <mergeCell ref="R272:U272"/>
    <mergeCell ref="V272:Y272"/>
    <mergeCell ref="Z272:AC272"/>
    <mergeCell ref="AD272:AG272"/>
    <mergeCell ref="AH272:AK272"/>
    <mergeCell ref="AM272:AO272"/>
    <mergeCell ref="AQ270:AS270"/>
    <mergeCell ref="AU270:AW270"/>
    <mergeCell ref="AY270:BA270"/>
    <mergeCell ref="F271:I271"/>
    <mergeCell ref="J271:M271"/>
    <mergeCell ref="N271:Q271"/>
    <mergeCell ref="R271:U271"/>
    <mergeCell ref="V271:Y271"/>
    <mergeCell ref="Z271:AC271"/>
    <mergeCell ref="AD271:AG271"/>
    <mergeCell ref="AH271:AK271"/>
    <mergeCell ref="AM271:AO271"/>
    <mergeCell ref="AQ271:AS271"/>
    <mergeCell ref="AU271:AW271"/>
    <mergeCell ref="AY271:BA271"/>
    <mergeCell ref="F270:I270"/>
    <mergeCell ref="J270:M270"/>
    <mergeCell ref="N270:Q270"/>
    <mergeCell ref="R270:U270"/>
    <mergeCell ref="V270:Y270"/>
    <mergeCell ref="Z270:AC270"/>
    <mergeCell ref="AD270:AG270"/>
    <mergeCell ref="AH270:AK270"/>
    <mergeCell ref="AM270:AO270"/>
    <mergeCell ref="AQ268:AS268"/>
    <mergeCell ref="AU268:AW268"/>
    <mergeCell ref="AY268:BA268"/>
    <mergeCell ref="F269:I269"/>
    <mergeCell ref="J269:M269"/>
    <mergeCell ref="N269:Q269"/>
    <mergeCell ref="R269:U269"/>
    <mergeCell ref="V269:Y269"/>
    <mergeCell ref="Z269:AC269"/>
    <mergeCell ref="AD269:AG269"/>
    <mergeCell ref="AH269:AK269"/>
    <mergeCell ref="AM269:AO269"/>
    <mergeCell ref="AQ269:AS269"/>
    <mergeCell ref="AU269:AW269"/>
    <mergeCell ref="AY269:BA269"/>
    <mergeCell ref="F268:I268"/>
    <mergeCell ref="J268:M268"/>
    <mergeCell ref="N268:Q268"/>
    <mergeCell ref="R268:U268"/>
    <mergeCell ref="V268:Y268"/>
    <mergeCell ref="Z268:AC268"/>
    <mergeCell ref="AD268:AG268"/>
    <mergeCell ref="AH268:AK268"/>
    <mergeCell ref="AM268:AO268"/>
    <mergeCell ref="AQ266:AS266"/>
    <mergeCell ref="AU266:AW266"/>
    <mergeCell ref="AY266:BA266"/>
    <mergeCell ref="F267:I267"/>
    <mergeCell ref="J267:M267"/>
    <mergeCell ref="N267:Q267"/>
    <mergeCell ref="R267:U267"/>
    <mergeCell ref="V267:Y267"/>
    <mergeCell ref="Z267:AC267"/>
    <mergeCell ref="AD267:AG267"/>
    <mergeCell ref="AH267:AK267"/>
    <mergeCell ref="AM267:AO267"/>
    <mergeCell ref="AQ267:AS267"/>
    <mergeCell ref="AU267:AW267"/>
    <mergeCell ref="AY267:BA267"/>
    <mergeCell ref="F266:I266"/>
    <mergeCell ref="J266:M266"/>
    <mergeCell ref="N266:Q266"/>
    <mergeCell ref="R266:U266"/>
    <mergeCell ref="V266:Y266"/>
    <mergeCell ref="Z266:AC266"/>
    <mergeCell ref="AD266:AG266"/>
    <mergeCell ref="AH266:AK266"/>
    <mergeCell ref="AM266:AO266"/>
    <mergeCell ref="AQ264:AS264"/>
    <mergeCell ref="AU264:AW264"/>
    <mergeCell ref="AY264:BA264"/>
    <mergeCell ref="F265:I265"/>
    <mergeCell ref="J265:M265"/>
    <mergeCell ref="N265:Q265"/>
    <mergeCell ref="R265:U265"/>
    <mergeCell ref="V265:Y265"/>
    <mergeCell ref="Z265:AC265"/>
    <mergeCell ref="AD265:AG265"/>
    <mergeCell ref="AH265:AK265"/>
    <mergeCell ref="AM265:AO265"/>
    <mergeCell ref="AQ265:AS265"/>
    <mergeCell ref="AU265:AW265"/>
    <mergeCell ref="AY265:BA265"/>
    <mergeCell ref="F264:I264"/>
    <mergeCell ref="J264:M264"/>
    <mergeCell ref="N264:Q264"/>
    <mergeCell ref="R264:U264"/>
    <mergeCell ref="V264:Y264"/>
    <mergeCell ref="Z264:AC264"/>
    <mergeCell ref="AD264:AG264"/>
    <mergeCell ref="AH264:AK264"/>
    <mergeCell ref="AM264:AO264"/>
    <mergeCell ref="AQ262:AS262"/>
    <mergeCell ref="AU262:AW262"/>
    <mergeCell ref="AY262:BA262"/>
    <mergeCell ref="F263:I263"/>
    <mergeCell ref="J263:M263"/>
    <mergeCell ref="N263:Q263"/>
    <mergeCell ref="R263:U263"/>
    <mergeCell ref="V263:Y263"/>
    <mergeCell ref="Z263:AC263"/>
    <mergeCell ref="AD263:AG263"/>
    <mergeCell ref="AH263:AK263"/>
    <mergeCell ref="AM263:AO263"/>
    <mergeCell ref="AQ263:AS263"/>
    <mergeCell ref="AU263:AW263"/>
    <mergeCell ref="AY263:BA263"/>
    <mergeCell ref="F262:I262"/>
    <mergeCell ref="J262:M262"/>
    <mergeCell ref="N262:Q262"/>
    <mergeCell ref="R262:U262"/>
    <mergeCell ref="V262:Y262"/>
    <mergeCell ref="Z262:AC262"/>
    <mergeCell ref="AD262:AG262"/>
    <mergeCell ref="AH262:AK262"/>
    <mergeCell ref="AM262:AO262"/>
    <mergeCell ref="AQ260:AS260"/>
    <mergeCell ref="AU260:AW260"/>
    <mergeCell ref="AY260:BA260"/>
    <mergeCell ref="F261:I261"/>
    <mergeCell ref="J261:M261"/>
    <mergeCell ref="N261:Q261"/>
    <mergeCell ref="R261:U261"/>
    <mergeCell ref="V261:Y261"/>
    <mergeCell ref="Z261:AC261"/>
    <mergeCell ref="AD261:AG261"/>
    <mergeCell ref="AH261:AK261"/>
    <mergeCell ref="AM261:AO261"/>
    <mergeCell ref="AQ261:AS261"/>
    <mergeCell ref="AU261:AW261"/>
    <mergeCell ref="AY261:BA261"/>
    <mergeCell ref="F260:I260"/>
    <mergeCell ref="J260:M260"/>
    <mergeCell ref="N260:Q260"/>
    <mergeCell ref="R260:U260"/>
    <mergeCell ref="V260:Y260"/>
    <mergeCell ref="Z260:AC260"/>
    <mergeCell ref="AD260:AG260"/>
    <mergeCell ref="AH260:AK260"/>
    <mergeCell ref="AM260:AO260"/>
    <mergeCell ref="AQ258:AS258"/>
    <mergeCell ref="AU258:AW258"/>
    <mergeCell ref="AY258:BA258"/>
    <mergeCell ref="F259:I259"/>
    <mergeCell ref="J259:M259"/>
    <mergeCell ref="N259:Q259"/>
    <mergeCell ref="R259:U259"/>
    <mergeCell ref="V259:Y259"/>
    <mergeCell ref="Z259:AC259"/>
    <mergeCell ref="AD259:AG259"/>
    <mergeCell ref="AH259:AK259"/>
    <mergeCell ref="AM259:AO259"/>
    <mergeCell ref="AQ259:AS259"/>
    <mergeCell ref="AU259:AW259"/>
    <mergeCell ref="AY259:BA259"/>
    <mergeCell ref="F258:I258"/>
    <mergeCell ref="J258:M258"/>
    <mergeCell ref="N258:Q258"/>
    <mergeCell ref="R258:U258"/>
    <mergeCell ref="V258:Y258"/>
    <mergeCell ref="Z258:AC258"/>
    <mergeCell ref="AD258:AG258"/>
    <mergeCell ref="AH258:AK258"/>
    <mergeCell ref="AM258:AO258"/>
    <mergeCell ref="AQ256:AS256"/>
    <mergeCell ref="AU256:AW256"/>
    <mergeCell ref="AY256:BA256"/>
    <mergeCell ref="F257:I257"/>
    <mergeCell ref="J257:M257"/>
    <mergeCell ref="N257:Q257"/>
    <mergeCell ref="R257:U257"/>
    <mergeCell ref="V257:Y257"/>
    <mergeCell ref="Z257:AC257"/>
    <mergeCell ref="AD257:AG257"/>
    <mergeCell ref="AH257:AK257"/>
    <mergeCell ref="AM257:AO257"/>
    <mergeCell ref="AQ257:AS257"/>
    <mergeCell ref="AU257:AW257"/>
    <mergeCell ref="AY257:BA257"/>
    <mergeCell ref="F256:I256"/>
    <mergeCell ref="J256:M256"/>
    <mergeCell ref="N256:Q256"/>
    <mergeCell ref="R256:U256"/>
    <mergeCell ref="V256:Y256"/>
    <mergeCell ref="Z256:AC256"/>
    <mergeCell ref="AD256:AG256"/>
    <mergeCell ref="AH256:AK256"/>
    <mergeCell ref="AM256:AO256"/>
    <mergeCell ref="AQ254:AS254"/>
    <mergeCell ref="AU254:AW254"/>
    <mergeCell ref="AY254:BA254"/>
    <mergeCell ref="F255:I255"/>
    <mergeCell ref="J255:M255"/>
    <mergeCell ref="N255:Q255"/>
    <mergeCell ref="R255:U255"/>
    <mergeCell ref="V255:Y255"/>
    <mergeCell ref="Z255:AC255"/>
    <mergeCell ref="AD255:AG255"/>
    <mergeCell ref="AH255:AK255"/>
    <mergeCell ref="AM255:AO255"/>
    <mergeCell ref="AQ255:AS255"/>
    <mergeCell ref="AU255:AW255"/>
    <mergeCell ref="AY255:BA255"/>
    <mergeCell ref="F254:I254"/>
    <mergeCell ref="J254:M254"/>
    <mergeCell ref="N254:Q254"/>
    <mergeCell ref="R254:U254"/>
    <mergeCell ref="V254:Y254"/>
    <mergeCell ref="Z254:AC254"/>
    <mergeCell ref="AD254:AG254"/>
    <mergeCell ref="AH254:AK254"/>
    <mergeCell ref="AM254:AO254"/>
    <mergeCell ref="AQ252:AS252"/>
    <mergeCell ref="AU252:AW252"/>
    <mergeCell ref="AY252:BA252"/>
    <mergeCell ref="F253:I253"/>
    <mergeCell ref="J253:M253"/>
    <mergeCell ref="N253:Q253"/>
    <mergeCell ref="R253:U253"/>
    <mergeCell ref="V253:Y253"/>
    <mergeCell ref="Z253:AC253"/>
    <mergeCell ref="AD253:AG253"/>
    <mergeCell ref="AH253:AK253"/>
    <mergeCell ref="AM253:AO253"/>
    <mergeCell ref="AQ253:AS253"/>
    <mergeCell ref="AU253:AW253"/>
    <mergeCell ref="AY253:BA253"/>
    <mergeCell ref="F252:I252"/>
    <mergeCell ref="J252:M252"/>
    <mergeCell ref="N252:Q252"/>
    <mergeCell ref="R252:U252"/>
    <mergeCell ref="V252:Y252"/>
    <mergeCell ref="Z252:AC252"/>
    <mergeCell ref="AD252:AG252"/>
    <mergeCell ref="AH252:AK252"/>
    <mergeCell ref="AM252:AO252"/>
    <mergeCell ref="AQ250:AS250"/>
    <mergeCell ref="AU250:AW250"/>
    <mergeCell ref="AY250:BA250"/>
    <mergeCell ref="F251:I251"/>
    <mergeCell ref="J251:M251"/>
    <mergeCell ref="N251:Q251"/>
    <mergeCell ref="R251:U251"/>
    <mergeCell ref="V251:Y251"/>
    <mergeCell ref="Z251:AC251"/>
    <mergeCell ref="AD251:AG251"/>
    <mergeCell ref="AH251:AK251"/>
    <mergeCell ref="AM251:AO251"/>
    <mergeCell ref="AQ251:AS251"/>
    <mergeCell ref="AU251:AW251"/>
    <mergeCell ref="AY251:BA251"/>
    <mergeCell ref="F250:I250"/>
    <mergeCell ref="J250:M250"/>
    <mergeCell ref="N250:Q250"/>
    <mergeCell ref="R250:U250"/>
    <mergeCell ref="V250:Y250"/>
    <mergeCell ref="Z250:AC250"/>
    <mergeCell ref="AD250:AG250"/>
    <mergeCell ref="AH250:AK250"/>
    <mergeCell ref="AM250:AO250"/>
    <mergeCell ref="AQ248:AS248"/>
    <mergeCell ref="AU248:AW248"/>
    <mergeCell ref="AY248:BA248"/>
    <mergeCell ref="F249:I249"/>
    <mergeCell ref="J249:M249"/>
    <mergeCell ref="N249:Q249"/>
    <mergeCell ref="R249:U249"/>
    <mergeCell ref="V249:Y249"/>
    <mergeCell ref="Z249:AC249"/>
    <mergeCell ref="AD249:AG249"/>
    <mergeCell ref="AH249:AK249"/>
    <mergeCell ref="AM249:AO249"/>
    <mergeCell ref="AQ249:AS249"/>
    <mergeCell ref="AU249:AW249"/>
    <mergeCell ref="AY249:BA249"/>
    <mergeCell ref="F248:I248"/>
    <mergeCell ref="J248:M248"/>
    <mergeCell ref="N248:Q248"/>
    <mergeCell ref="R248:U248"/>
    <mergeCell ref="V248:Y248"/>
    <mergeCell ref="Z248:AC248"/>
    <mergeCell ref="AD248:AG248"/>
    <mergeCell ref="AH248:AK248"/>
    <mergeCell ref="AM248:AO248"/>
    <mergeCell ref="AQ246:AS246"/>
    <mergeCell ref="AU246:AW246"/>
    <mergeCell ref="AY246:BA246"/>
    <mergeCell ref="F247:I247"/>
    <mergeCell ref="J247:M247"/>
    <mergeCell ref="N247:Q247"/>
    <mergeCell ref="R247:U247"/>
    <mergeCell ref="V247:Y247"/>
    <mergeCell ref="Z247:AC247"/>
    <mergeCell ref="AD247:AG247"/>
    <mergeCell ref="AH247:AK247"/>
    <mergeCell ref="AM247:AO247"/>
    <mergeCell ref="AQ247:AS247"/>
    <mergeCell ref="AU247:AW247"/>
    <mergeCell ref="AY247:BA247"/>
    <mergeCell ref="F246:I246"/>
    <mergeCell ref="J246:M246"/>
    <mergeCell ref="N246:Q246"/>
    <mergeCell ref="R246:U246"/>
    <mergeCell ref="V246:Y246"/>
    <mergeCell ref="Z246:AC246"/>
    <mergeCell ref="AD246:AG246"/>
    <mergeCell ref="AH246:AK246"/>
    <mergeCell ref="AM246:AO246"/>
    <mergeCell ref="AQ244:AS244"/>
    <mergeCell ref="AU244:AW244"/>
    <mergeCell ref="AY244:BA244"/>
    <mergeCell ref="F245:I245"/>
    <mergeCell ref="J245:M245"/>
    <mergeCell ref="N245:Q245"/>
    <mergeCell ref="R245:U245"/>
    <mergeCell ref="V245:Y245"/>
    <mergeCell ref="Z245:AC245"/>
    <mergeCell ref="AD245:AG245"/>
    <mergeCell ref="AH245:AK245"/>
    <mergeCell ref="AM245:AO245"/>
    <mergeCell ref="AQ245:AS245"/>
    <mergeCell ref="AU245:AW245"/>
    <mergeCell ref="AY245:BA245"/>
    <mergeCell ref="F244:I244"/>
    <mergeCell ref="J244:M244"/>
    <mergeCell ref="N244:Q244"/>
    <mergeCell ref="R244:U244"/>
    <mergeCell ref="V244:Y244"/>
    <mergeCell ref="Z244:AC244"/>
    <mergeCell ref="AD244:AG244"/>
    <mergeCell ref="AH244:AK244"/>
    <mergeCell ref="AM244:AO244"/>
    <mergeCell ref="AQ242:AS242"/>
    <mergeCell ref="AU242:AW242"/>
    <mergeCell ref="AY242:BA242"/>
    <mergeCell ref="F243:I243"/>
    <mergeCell ref="J243:M243"/>
    <mergeCell ref="N243:Q243"/>
    <mergeCell ref="R243:U243"/>
    <mergeCell ref="V243:Y243"/>
    <mergeCell ref="Z243:AC243"/>
    <mergeCell ref="AD243:AG243"/>
    <mergeCell ref="AH243:AK243"/>
    <mergeCell ref="AM243:AO243"/>
    <mergeCell ref="AQ243:AS243"/>
    <mergeCell ref="AU243:AW243"/>
    <mergeCell ref="AY243:BA243"/>
    <mergeCell ref="F242:I242"/>
    <mergeCell ref="J242:M242"/>
    <mergeCell ref="N242:Q242"/>
    <mergeCell ref="R242:U242"/>
    <mergeCell ref="V242:Y242"/>
    <mergeCell ref="Z242:AC242"/>
    <mergeCell ref="AD242:AG242"/>
    <mergeCell ref="AH242:AK242"/>
    <mergeCell ref="AM242:AO242"/>
    <mergeCell ref="AQ240:AS240"/>
    <mergeCell ref="AU240:AW240"/>
    <mergeCell ref="AY240:BA240"/>
    <mergeCell ref="F241:I241"/>
    <mergeCell ref="J241:M241"/>
    <mergeCell ref="N241:Q241"/>
    <mergeCell ref="R241:U241"/>
    <mergeCell ref="V241:Y241"/>
    <mergeCell ref="Z241:AC241"/>
    <mergeCell ref="AD241:AG241"/>
    <mergeCell ref="AH241:AK241"/>
    <mergeCell ref="AM241:AO241"/>
    <mergeCell ref="AQ241:AS241"/>
    <mergeCell ref="AU241:AW241"/>
    <mergeCell ref="AY241:BA241"/>
    <mergeCell ref="F240:I240"/>
    <mergeCell ref="J240:M240"/>
    <mergeCell ref="N240:Q240"/>
    <mergeCell ref="R240:U240"/>
    <mergeCell ref="V240:Y240"/>
    <mergeCell ref="Z240:AC240"/>
    <mergeCell ref="AD240:AG240"/>
    <mergeCell ref="AH240:AK240"/>
    <mergeCell ref="AM240:AO240"/>
    <mergeCell ref="AQ238:AS238"/>
    <mergeCell ref="AU238:AW238"/>
    <mergeCell ref="AY238:BA238"/>
    <mergeCell ref="F239:I239"/>
    <mergeCell ref="J239:M239"/>
    <mergeCell ref="N239:Q239"/>
    <mergeCell ref="R239:U239"/>
    <mergeCell ref="V239:Y239"/>
    <mergeCell ref="Z239:AC239"/>
    <mergeCell ref="AD239:AG239"/>
    <mergeCell ref="AH239:AK239"/>
    <mergeCell ref="AM239:AO239"/>
    <mergeCell ref="AQ239:AS239"/>
    <mergeCell ref="AU239:AW239"/>
    <mergeCell ref="AY239:BA239"/>
    <mergeCell ref="F238:I238"/>
    <mergeCell ref="J238:M238"/>
    <mergeCell ref="N238:Q238"/>
    <mergeCell ref="R238:U238"/>
    <mergeCell ref="V238:Y238"/>
    <mergeCell ref="Z238:AC238"/>
    <mergeCell ref="AD238:AG238"/>
    <mergeCell ref="AH238:AK238"/>
    <mergeCell ref="AM238:AO238"/>
    <mergeCell ref="AQ236:AS236"/>
    <mergeCell ref="AU236:AW236"/>
    <mergeCell ref="AY236:BA236"/>
    <mergeCell ref="F237:I237"/>
    <mergeCell ref="J237:M237"/>
    <mergeCell ref="N237:Q237"/>
    <mergeCell ref="R237:U237"/>
    <mergeCell ref="V237:Y237"/>
    <mergeCell ref="Z237:AC237"/>
    <mergeCell ref="AD237:AG237"/>
    <mergeCell ref="AH237:AK237"/>
    <mergeCell ref="AM237:AO237"/>
    <mergeCell ref="AQ237:AS237"/>
    <mergeCell ref="AU237:AW237"/>
    <mergeCell ref="AY237:BA237"/>
    <mergeCell ref="F236:I236"/>
    <mergeCell ref="J236:M236"/>
    <mergeCell ref="N236:Q236"/>
    <mergeCell ref="R236:U236"/>
    <mergeCell ref="V236:Y236"/>
    <mergeCell ref="Z236:AC236"/>
    <mergeCell ref="AD236:AG236"/>
    <mergeCell ref="AH236:AK236"/>
    <mergeCell ref="AM236:AO236"/>
    <mergeCell ref="AQ234:AS234"/>
    <mergeCell ref="AU234:AW234"/>
    <mergeCell ref="AY234:BA234"/>
    <mergeCell ref="F235:I235"/>
    <mergeCell ref="J235:M235"/>
    <mergeCell ref="N235:Q235"/>
    <mergeCell ref="R235:U235"/>
    <mergeCell ref="V235:Y235"/>
    <mergeCell ref="Z235:AC235"/>
    <mergeCell ref="AD235:AG235"/>
    <mergeCell ref="AH235:AK235"/>
    <mergeCell ref="AM235:AO235"/>
    <mergeCell ref="AQ235:AS235"/>
    <mergeCell ref="AU235:AW235"/>
    <mergeCell ref="AY235:BA235"/>
    <mergeCell ref="F234:I234"/>
    <mergeCell ref="J234:M234"/>
    <mergeCell ref="N234:Q234"/>
    <mergeCell ref="R234:U234"/>
    <mergeCell ref="V234:Y234"/>
    <mergeCell ref="Z234:AC234"/>
    <mergeCell ref="AD234:AG234"/>
    <mergeCell ref="AH234:AK234"/>
    <mergeCell ref="AM234:AO234"/>
    <mergeCell ref="AQ232:AS232"/>
    <mergeCell ref="AU232:AW232"/>
    <mergeCell ref="AY232:BA232"/>
    <mergeCell ref="F233:I233"/>
    <mergeCell ref="J233:M233"/>
    <mergeCell ref="N233:Q233"/>
    <mergeCell ref="R233:U233"/>
    <mergeCell ref="V233:Y233"/>
    <mergeCell ref="Z233:AC233"/>
    <mergeCell ref="AD233:AG233"/>
    <mergeCell ref="AH233:AK233"/>
    <mergeCell ref="AM233:AO233"/>
    <mergeCell ref="AQ233:AS233"/>
    <mergeCell ref="AU233:AW233"/>
    <mergeCell ref="AY233:BA233"/>
    <mergeCell ref="F232:I232"/>
    <mergeCell ref="J232:M232"/>
    <mergeCell ref="N232:Q232"/>
    <mergeCell ref="R232:U232"/>
    <mergeCell ref="V232:Y232"/>
    <mergeCell ref="Z232:AC232"/>
    <mergeCell ref="AD232:AG232"/>
    <mergeCell ref="AH232:AK232"/>
    <mergeCell ref="AM232:AO232"/>
    <mergeCell ref="AQ230:AS230"/>
    <mergeCell ref="AU230:AW230"/>
    <mergeCell ref="AY230:BA230"/>
    <mergeCell ref="F231:I231"/>
    <mergeCell ref="J231:M231"/>
    <mergeCell ref="N231:Q231"/>
    <mergeCell ref="R231:U231"/>
    <mergeCell ref="V231:Y231"/>
    <mergeCell ref="Z231:AC231"/>
    <mergeCell ref="AD231:AG231"/>
    <mergeCell ref="AH231:AK231"/>
    <mergeCell ref="AM231:AO231"/>
    <mergeCell ref="AQ231:AS231"/>
    <mergeCell ref="AU231:AW231"/>
    <mergeCell ref="AY231:BA231"/>
    <mergeCell ref="F230:I230"/>
    <mergeCell ref="J230:M230"/>
    <mergeCell ref="N230:Q230"/>
    <mergeCell ref="R230:U230"/>
    <mergeCell ref="V230:Y230"/>
    <mergeCell ref="Z230:AC230"/>
    <mergeCell ref="AD230:AG230"/>
    <mergeCell ref="AH230:AK230"/>
    <mergeCell ref="AM230:AO230"/>
    <mergeCell ref="AQ228:AS228"/>
    <mergeCell ref="AU228:AW228"/>
    <mergeCell ref="AY228:BA228"/>
    <mergeCell ref="F229:I229"/>
    <mergeCell ref="J229:M229"/>
    <mergeCell ref="N229:Q229"/>
    <mergeCell ref="R229:U229"/>
    <mergeCell ref="V229:Y229"/>
    <mergeCell ref="Z229:AC229"/>
    <mergeCell ref="AD229:AG229"/>
    <mergeCell ref="AH229:AK229"/>
    <mergeCell ref="AM229:AO229"/>
    <mergeCell ref="AQ229:AS229"/>
    <mergeCell ref="AU229:AW229"/>
    <mergeCell ref="AY229:BA229"/>
    <mergeCell ref="F228:I228"/>
    <mergeCell ref="J228:M228"/>
    <mergeCell ref="N228:Q228"/>
    <mergeCell ref="R228:U228"/>
    <mergeCell ref="V228:Y228"/>
    <mergeCell ref="Z228:AC228"/>
    <mergeCell ref="AD228:AG228"/>
    <mergeCell ref="AH228:AK228"/>
    <mergeCell ref="AM228:AO228"/>
    <mergeCell ref="AQ226:AS226"/>
    <mergeCell ref="AU226:AW226"/>
    <mergeCell ref="AY226:BA226"/>
    <mergeCell ref="F227:I227"/>
    <mergeCell ref="J227:M227"/>
    <mergeCell ref="N227:Q227"/>
    <mergeCell ref="R227:U227"/>
    <mergeCell ref="V227:Y227"/>
    <mergeCell ref="Z227:AC227"/>
    <mergeCell ref="AD227:AG227"/>
    <mergeCell ref="AH227:AK227"/>
    <mergeCell ref="AM227:AO227"/>
    <mergeCell ref="AQ227:AS227"/>
    <mergeCell ref="AU227:AW227"/>
    <mergeCell ref="AY227:BA227"/>
    <mergeCell ref="F226:I226"/>
    <mergeCell ref="J226:M226"/>
    <mergeCell ref="N226:Q226"/>
    <mergeCell ref="R226:U226"/>
    <mergeCell ref="V226:Y226"/>
    <mergeCell ref="Z226:AC226"/>
    <mergeCell ref="AD226:AG226"/>
    <mergeCell ref="AH226:AK226"/>
    <mergeCell ref="AM226:AO226"/>
    <mergeCell ref="AQ224:AS224"/>
    <mergeCell ref="AU224:AW224"/>
    <mergeCell ref="AY224:BA224"/>
    <mergeCell ref="F225:I225"/>
    <mergeCell ref="J225:M225"/>
    <mergeCell ref="N225:Q225"/>
    <mergeCell ref="R225:U225"/>
    <mergeCell ref="V225:Y225"/>
    <mergeCell ref="Z225:AC225"/>
    <mergeCell ref="AD225:AG225"/>
    <mergeCell ref="AH225:AK225"/>
    <mergeCell ref="AM225:AO225"/>
    <mergeCell ref="AQ225:AS225"/>
    <mergeCell ref="AU225:AW225"/>
    <mergeCell ref="AY225:BA225"/>
    <mergeCell ref="F224:I224"/>
    <mergeCell ref="J224:M224"/>
    <mergeCell ref="N224:Q224"/>
    <mergeCell ref="R224:U224"/>
    <mergeCell ref="V224:Y224"/>
    <mergeCell ref="Z224:AC224"/>
    <mergeCell ref="AD224:AG224"/>
    <mergeCell ref="AH224:AK224"/>
    <mergeCell ref="AM224:AO224"/>
    <mergeCell ref="AQ222:AS222"/>
    <mergeCell ref="AU222:AW222"/>
    <mergeCell ref="AY222:BA222"/>
    <mergeCell ref="F223:I223"/>
    <mergeCell ref="J223:M223"/>
    <mergeCell ref="N223:Q223"/>
    <mergeCell ref="R223:U223"/>
    <mergeCell ref="V223:Y223"/>
    <mergeCell ref="Z223:AC223"/>
    <mergeCell ref="AD223:AG223"/>
    <mergeCell ref="AH223:AK223"/>
    <mergeCell ref="AM223:AO223"/>
    <mergeCell ref="AQ223:AS223"/>
    <mergeCell ref="AU223:AW223"/>
    <mergeCell ref="AY223:BA223"/>
    <mergeCell ref="F222:I222"/>
    <mergeCell ref="J222:M222"/>
    <mergeCell ref="N222:Q222"/>
    <mergeCell ref="R222:U222"/>
    <mergeCell ref="V222:Y222"/>
    <mergeCell ref="Z222:AC222"/>
    <mergeCell ref="AD222:AG222"/>
    <mergeCell ref="AH222:AK222"/>
    <mergeCell ref="AM222:AO222"/>
    <mergeCell ref="AQ220:AS220"/>
    <mergeCell ref="AU220:AW220"/>
    <mergeCell ref="AY220:BA220"/>
    <mergeCell ref="F221:I221"/>
    <mergeCell ref="J221:M221"/>
    <mergeCell ref="N221:Q221"/>
    <mergeCell ref="R221:U221"/>
    <mergeCell ref="V221:Y221"/>
    <mergeCell ref="Z221:AC221"/>
    <mergeCell ref="AD221:AG221"/>
    <mergeCell ref="AH221:AK221"/>
    <mergeCell ref="AM221:AO221"/>
    <mergeCell ref="AQ221:AS221"/>
    <mergeCell ref="AU221:AW221"/>
    <mergeCell ref="AY221:BA221"/>
    <mergeCell ref="F220:I220"/>
    <mergeCell ref="J220:M220"/>
    <mergeCell ref="N220:Q220"/>
    <mergeCell ref="R220:U220"/>
    <mergeCell ref="V220:Y220"/>
    <mergeCell ref="Z220:AC220"/>
    <mergeCell ref="AD220:AG220"/>
    <mergeCell ref="AH220:AK220"/>
    <mergeCell ref="AM220:AO220"/>
    <mergeCell ref="AQ218:AS218"/>
    <mergeCell ref="AU218:AW218"/>
    <mergeCell ref="AY218:BA218"/>
    <mergeCell ref="F219:I219"/>
    <mergeCell ref="J219:M219"/>
    <mergeCell ref="N219:Q219"/>
    <mergeCell ref="R219:U219"/>
    <mergeCell ref="V219:Y219"/>
    <mergeCell ref="Z219:AC219"/>
    <mergeCell ref="AD219:AG219"/>
    <mergeCell ref="AH219:AK219"/>
    <mergeCell ref="AM219:AO219"/>
    <mergeCell ref="AQ219:AS219"/>
    <mergeCell ref="AU219:AW219"/>
    <mergeCell ref="AY219:BA219"/>
    <mergeCell ref="F218:I218"/>
    <mergeCell ref="J218:M218"/>
    <mergeCell ref="N218:Q218"/>
    <mergeCell ref="R218:U218"/>
    <mergeCell ref="V218:Y218"/>
    <mergeCell ref="Z218:AC218"/>
    <mergeCell ref="AD218:AG218"/>
    <mergeCell ref="AH218:AK218"/>
    <mergeCell ref="AM218:AO218"/>
    <mergeCell ref="AQ216:AS216"/>
    <mergeCell ref="AU216:AW216"/>
    <mergeCell ref="AY216:BA216"/>
    <mergeCell ref="F217:I217"/>
    <mergeCell ref="J217:M217"/>
    <mergeCell ref="N217:Q217"/>
    <mergeCell ref="R217:U217"/>
    <mergeCell ref="V217:Y217"/>
    <mergeCell ref="Z217:AC217"/>
    <mergeCell ref="AD217:AG217"/>
    <mergeCell ref="AH217:AK217"/>
    <mergeCell ref="AM217:AO217"/>
    <mergeCell ref="AQ217:AS217"/>
    <mergeCell ref="AU217:AW217"/>
    <mergeCell ref="AY217:BA217"/>
    <mergeCell ref="F216:I216"/>
    <mergeCell ref="J216:M216"/>
    <mergeCell ref="N216:Q216"/>
    <mergeCell ref="R216:U216"/>
    <mergeCell ref="V216:Y216"/>
    <mergeCell ref="Z216:AC216"/>
    <mergeCell ref="AD216:AG216"/>
    <mergeCell ref="AH216:AK216"/>
    <mergeCell ref="AM216:AO216"/>
    <mergeCell ref="AQ214:AS214"/>
    <mergeCell ref="AU214:AW214"/>
    <mergeCell ref="AY214:BA214"/>
    <mergeCell ref="F215:I215"/>
    <mergeCell ref="J215:M215"/>
    <mergeCell ref="N215:Q215"/>
    <mergeCell ref="R215:U215"/>
    <mergeCell ref="V215:Y215"/>
    <mergeCell ref="Z215:AC215"/>
    <mergeCell ref="AD215:AG215"/>
    <mergeCell ref="AH215:AK215"/>
    <mergeCell ref="AM215:AO215"/>
    <mergeCell ref="AQ215:AS215"/>
    <mergeCell ref="AU215:AW215"/>
    <mergeCell ref="AY215:BA215"/>
    <mergeCell ref="F214:I214"/>
    <mergeCell ref="J214:M214"/>
    <mergeCell ref="N214:Q214"/>
    <mergeCell ref="R214:U214"/>
    <mergeCell ref="V214:Y214"/>
    <mergeCell ref="Z214:AC214"/>
    <mergeCell ref="AD214:AG214"/>
    <mergeCell ref="AH214:AK214"/>
    <mergeCell ref="AM214:AO214"/>
    <mergeCell ref="AQ212:AS212"/>
    <mergeCell ref="AU212:AW212"/>
    <mergeCell ref="AY212:BA212"/>
    <mergeCell ref="F213:I213"/>
    <mergeCell ref="J213:M213"/>
    <mergeCell ref="N213:Q213"/>
    <mergeCell ref="R213:U213"/>
    <mergeCell ref="V213:Y213"/>
    <mergeCell ref="Z213:AC213"/>
    <mergeCell ref="AD213:AG213"/>
    <mergeCell ref="AH213:AK213"/>
    <mergeCell ref="AM213:AO213"/>
    <mergeCell ref="AQ213:AS213"/>
    <mergeCell ref="AU213:AW213"/>
    <mergeCell ref="AY213:BA213"/>
    <mergeCell ref="F212:I212"/>
    <mergeCell ref="J212:M212"/>
    <mergeCell ref="N212:Q212"/>
    <mergeCell ref="R212:U212"/>
    <mergeCell ref="V212:Y212"/>
    <mergeCell ref="Z212:AC212"/>
    <mergeCell ref="AD212:AG212"/>
    <mergeCell ref="AH212:AK212"/>
    <mergeCell ref="AM212:AO212"/>
    <mergeCell ref="AQ210:AS210"/>
    <mergeCell ref="AU210:AW210"/>
    <mergeCell ref="AY210:BA210"/>
    <mergeCell ref="F211:I211"/>
    <mergeCell ref="J211:M211"/>
    <mergeCell ref="N211:Q211"/>
    <mergeCell ref="R211:U211"/>
    <mergeCell ref="V211:Y211"/>
    <mergeCell ref="Z211:AC211"/>
    <mergeCell ref="AD211:AG211"/>
    <mergeCell ref="AH211:AK211"/>
    <mergeCell ref="AM211:AO211"/>
    <mergeCell ref="AQ211:AS211"/>
    <mergeCell ref="AU211:AW211"/>
    <mergeCell ref="AY211:BA211"/>
    <mergeCell ref="F210:I210"/>
    <mergeCell ref="J210:M210"/>
    <mergeCell ref="N210:Q210"/>
    <mergeCell ref="R210:U210"/>
    <mergeCell ref="V210:Y210"/>
    <mergeCell ref="Z210:AC210"/>
    <mergeCell ref="AD210:AG210"/>
    <mergeCell ref="AH210:AK210"/>
    <mergeCell ref="AM210:AO210"/>
    <mergeCell ref="AQ208:AS208"/>
    <mergeCell ref="AU208:AW208"/>
    <mergeCell ref="AY208:BA208"/>
    <mergeCell ref="F209:I209"/>
    <mergeCell ref="J209:M209"/>
    <mergeCell ref="N209:Q209"/>
    <mergeCell ref="R209:U209"/>
    <mergeCell ref="V209:Y209"/>
    <mergeCell ref="Z209:AC209"/>
    <mergeCell ref="AD209:AG209"/>
    <mergeCell ref="AH209:AK209"/>
    <mergeCell ref="AM209:AO209"/>
    <mergeCell ref="AQ209:AS209"/>
    <mergeCell ref="AU209:AW209"/>
    <mergeCell ref="AY209:BA209"/>
    <mergeCell ref="F208:I208"/>
    <mergeCell ref="J208:M208"/>
    <mergeCell ref="N208:Q208"/>
    <mergeCell ref="R208:U208"/>
    <mergeCell ref="V208:Y208"/>
    <mergeCell ref="Z208:AC208"/>
    <mergeCell ref="AD208:AG208"/>
    <mergeCell ref="AH208:AK208"/>
    <mergeCell ref="AM208:AO208"/>
    <mergeCell ref="AQ206:AS206"/>
    <mergeCell ref="AU206:AW206"/>
    <mergeCell ref="AY206:BA206"/>
    <mergeCell ref="F207:I207"/>
    <mergeCell ref="J207:M207"/>
    <mergeCell ref="N207:Q207"/>
    <mergeCell ref="R207:U207"/>
    <mergeCell ref="V207:Y207"/>
    <mergeCell ref="Z207:AC207"/>
    <mergeCell ref="AD207:AG207"/>
    <mergeCell ref="AH207:AK207"/>
    <mergeCell ref="AM207:AO207"/>
    <mergeCell ref="AQ207:AS207"/>
    <mergeCell ref="AU207:AW207"/>
    <mergeCell ref="AY207:BA207"/>
    <mergeCell ref="F206:I206"/>
    <mergeCell ref="J206:M206"/>
    <mergeCell ref="N206:Q206"/>
    <mergeCell ref="R206:U206"/>
    <mergeCell ref="V206:Y206"/>
    <mergeCell ref="Z206:AC206"/>
    <mergeCell ref="AD206:AG206"/>
    <mergeCell ref="AH206:AK206"/>
    <mergeCell ref="AM206:AO206"/>
    <mergeCell ref="AQ204:AS204"/>
    <mergeCell ref="AU204:AW204"/>
    <mergeCell ref="AY204:BA204"/>
    <mergeCell ref="F205:I205"/>
    <mergeCell ref="J205:M205"/>
    <mergeCell ref="N205:Q205"/>
    <mergeCell ref="R205:U205"/>
    <mergeCell ref="V205:Y205"/>
    <mergeCell ref="Z205:AC205"/>
    <mergeCell ref="AD205:AG205"/>
    <mergeCell ref="AH205:AK205"/>
    <mergeCell ref="AM205:AO205"/>
    <mergeCell ref="AQ205:AS205"/>
    <mergeCell ref="AU205:AW205"/>
    <mergeCell ref="AY205:BA205"/>
    <mergeCell ref="F204:I204"/>
    <mergeCell ref="J204:M204"/>
    <mergeCell ref="N204:Q204"/>
    <mergeCell ref="R204:U204"/>
    <mergeCell ref="V204:Y204"/>
    <mergeCell ref="Z204:AC204"/>
    <mergeCell ref="AD204:AG204"/>
    <mergeCell ref="AH204:AK204"/>
    <mergeCell ref="AM204:AO204"/>
    <mergeCell ref="AQ202:AS202"/>
    <mergeCell ref="AU202:AW202"/>
    <mergeCell ref="AY202:BA202"/>
    <mergeCell ref="F203:I203"/>
    <mergeCell ref="J203:M203"/>
    <mergeCell ref="N203:Q203"/>
    <mergeCell ref="R203:U203"/>
    <mergeCell ref="V203:Y203"/>
    <mergeCell ref="Z203:AC203"/>
    <mergeCell ref="AD203:AG203"/>
    <mergeCell ref="AH203:AK203"/>
    <mergeCell ref="AM203:AO203"/>
    <mergeCell ref="AQ203:AS203"/>
    <mergeCell ref="AU203:AW203"/>
    <mergeCell ref="AY203:BA203"/>
    <mergeCell ref="F202:I202"/>
    <mergeCell ref="J202:M202"/>
    <mergeCell ref="N202:Q202"/>
    <mergeCell ref="R202:U202"/>
    <mergeCell ref="V202:Y202"/>
    <mergeCell ref="Z202:AC202"/>
    <mergeCell ref="AD202:AG202"/>
    <mergeCell ref="AH202:AK202"/>
    <mergeCell ref="AM202:AO202"/>
    <mergeCell ref="AQ200:AS200"/>
    <mergeCell ref="AU200:AW200"/>
    <mergeCell ref="AY200:BA200"/>
    <mergeCell ref="F201:I201"/>
    <mergeCell ref="J201:M201"/>
    <mergeCell ref="N201:Q201"/>
    <mergeCell ref="R201:U201"/>
    <mergeCell ref="V201:Y201"/>
    <mergeCell ref="Z201:AC201"/>
    <mergeCell ref="AD201:AG201"/>
    <mergeCell ref="AH201:AK201"/>
    <mergeCell ref="AM201:AO201"/>
    <mergeCell ref="AQ201:AS201"/>
    <mergeCell ref="AU201:AW201"/>
    <mergeCell ref="AY201:BA201"/>
    <mergeCell ref="F200:I200"/>
    <mergeCell ref="J200:M200"/>
    <mergeCell ref="N200:Q200"/>
    <mergeCell ref="R200:U200"/>
    <mergeCell ref="V200:Y200"/>
    <mergeCell ref="Z200:AC200"/>
    <mergeCell ref="AD200:AG200"/>
    <mergeCell ref="AH200:AK200"/>
    <mergeCell ref="AM200:AO200"/>
    <mergeCell ref="AQ198:AS198"/>
    <mergeCell ref="AU198:AW198"/>
    <mergeCell ref="AY198:BA198"/>
    <mergeCell ref="F199:I199"/>
    <mergeCell ref="J199:M199"/>
    <mergeCell ref="N199:Q199"/>
    <mergeCell ref="R199:U199"/>
    <mergeCell ref="V199:Y199"/>
    <mergeCell ref="Z199:AC199"/>
    <mergeCell ref="AD199:AG199"/>
    <mergeCell ref="AH199:AK199"/>
    <mergeCell ref="AM199:AO199"/>
    <mergeCell ref="AQ199:AS199"/>
    <mergeCell ref="AU199:AW199"/>
    <mergeCell ref="AY199:BA199"/>
    <mergeCell ref="F198:I198"/>
    <mergeCell ref="J198:M198"/>
    <mergeCell ref="N198:Q198"/>
    <mergeCell ref="R198:U198"/>
    <mergeCell ref="V198:Y198"/>
    <mergeCell ref="Z198:AC198"/>
    <mergeCell ref="AD198:AG198"/>
    <mergeCell ref="AH198:AK198"/>
    <mergeCell ref="AM198:AO198"/>
    <mergeCell ref="AQ196:AS196"/>
    <mergeCell ref="AU196:AW196"/>
    <mergeCell ref="AY196:BA196"/>
    <mergeCell ref="F197:I197"/>
    <mergeCell ref="J197:M197"/>
    <mergeCell ref="N197:Q197"/>
    <mergeCell ref="R197:U197"/>
    <mergeCell ref="V197:Y197"/>
    <mergeCell ref="Z197:AC197"/>
    <mergeCell ref="AD197:AG197"/>
    <mergeCell ref="AH197:AK197"/>
    <mergeCell ref="AM197:AO197"/>
    <mergeCell ref="AQ197:AS197"/>
    <mergeCell ref="AU197:AW197"/>
    <mergeCell ref="AY197:BA197"/>
    <mergeCell ref="F196:I196"/>
    <mergeCell ref="J196:M196"/>
    <mergeCell ref="N196:Q196"/>
    <mergeCell ref="R196:U196"/>
    <mergeCell ref="V196:Y196"/>
    <mergeCell ref="Z196:AC196"/>
    <mergeCell ref="AD196:AG196"/>
    <mergeCell ref="AH196:AK196"/>
    <mergeCell ref="AM196:AO196"/>
    <mergeCell ref="AQ194:AS194"/>
    <mergeCell ref="AU194:AW194"/>
    <mergeCell ref="AY194:BA194"/>
    <mergeCell ref="F195:I195"/>
    <mergeCell ref="J195:M195"/>
    <mergeCell ref="N195:Q195"/>
    <mergeCell ref="R195:U195"/>
    <mergeCell ref="V195:Y195"/>
    <mergeCell ref="Z195:AC195"/>
    <mergeCell ref="AD195:AG195"/>
    <mergeCell ref="AH195:AK195"/>
    <mergeCell ref="AM195:AO195"/>
    <mergeCell ref="AQ195:AS195"/>
    <mergeCell ref="AU195:AW195"/>
    <mergeCell ref="AY195:BA195"/>
    <mergeCell ref="F194:I194"/>
    <mergeCell ref="J194:M194"/>
    <mergeCell ref="N194:Q194"/>
    <mergeCell ref="R194:U194"/>
    <mergeCell ref="V194:Y194"/>
    <mergeCell ref="Z194:AC194"/>
    <mergeCell ref="AD194:AG194"/>
    <mergeCell ref="AH194:AK194"/>
    <mergeCell ref="AM194:AO194"/>
    <mergeCell ref="AQ192:AS192"/>
    <mergeCell ref="AU192:AW192"/>
    <mergeCell ref="AY192:BA192"/>
    <mergeCell ref="F193:I193"/>
    <mergeCell ref="J193:M193"/>
    <mergeCell ref="N193:Q193"/>
    <mergeCell ref="R193:U193"/>
    <mergeCell ref="V193:Y193"/>
    <mergeCell ref="Z193:AC193"/>
    <mergeCell ref="AD193:AG193"/>
    <mergeCell ref="AH193:AK193"/>
    <mergeCell ref="AM193:AO193"/>
    <mergeCell ref="AQ193:AS193"/>
    <mergeCell ref="AU193:AW193"/>
    <mergeCell ref="AY193:BA193"/>
    <mergeCell ref="F192:I192"/>
    <mergeCell ref="J192:M192"/>
    <mergeCell ref="N192:Q192"/>
    <mergeCell ref="R192:U192"/>
    <mergeCell ref="V192:Y192"/>
    <mergeCell ref="Z192:AC192"/>
    <mergeCell ref="AD192:AG192"/>
    <mergeCell ref="AH192:AK192"/>
    <mergeCell ref="AM192:AO192"/>
    <mergeCell ref="AQ190:AS190"/>
    <mergeCell ref="AU190:AW190"/>
    <mergeCell ref="AY190:BA190"/>
    <mergeCell ref="F191:I191"/>
    <mergeCell ref="J191:M191"/>
    <mergeCell ref="N191:Q191"/>
    <mergeCell ref="R191:U191"/>
    <mergeCell ref="V191:Y191"/>
    <mergeCell ref="Z191:AC191"/>
    <mergeCell ref="AD191:AG191"/>
    <mergeCell ref="AH191:AK191"/>
    <mergeCell ref="AM191:AO191"/>
    <mergeCell ref="AQ191:AS191"/>
    <mergeCell ref="AU191:AW191"/>
    <mergeCell ref="AY191:BA191"/>
    <mergeCell ref="F190:I190"/>
    <mergeCell ref="J190:M190"/>
    <mergeCell ref="N190:Q190"/>
    <mergeCell ref="R190:U190"/>
    <mergeCell ref="V190:Y190"/>
    <mergeCell ref="Z190:AC190"/>
    <mergeCell ref="AD190:AG190"/>
    <mergeCell ref="AH190:AK190"/>
    <mergeCell ref="AM190:AO190"/>
    <mergeCell ref="AQ188:AS188"/>
    <mergeCell ref="AU188:AW188"/>
    <mergeCell ref="AY188:BA188"/>
    <mergeCell ref="F189:I189"/>
    <mergeCell ref="J189:M189"/>
    <mergeCell ref="N189:Q189"/>
    <mergeCell ref="R189:U189"/>
    <mergeCell ref="V189:Y189"/>
    <mergeCell ref="Z189:AC189"/>
    <mergeCell ref="AD189:AG189"/>
    <mergeCell ref="AH189:AK189"/>
    <mergeCell ref="AM189:AO189"/>
    <mergeCell ref="AQ189:AS189"/>
    <mergeCell ref="AU189:AW189"/>
    <mergeCell ref="AY189:BA189"/>
    <mergeCell ref="F188:I188"/>
    <mergeCell ref="J188:M188"/>
    <mergeCell ref="N188:Q188"/>
    <mergeCell ref="R188:U188"/>
    <mergeCell ref="V188:Y188"/>
    <mergeCell ref="Z188:AC188"/>
    <mergeCell ref="AD188:AG188"/>
    <mergeCell ref="AH188:AK188"/>
    <mergeCell ref="AM188:AO188"/>
    <mergeCell ref="AQ186:AS186"/>
    <mergeCell ref="AU186:AW186"/>
    <mergeCell ref="AY186:BA186"/>
    <mergeCell ref="F187:I187"/>
    <mergeCell ref="J187:M187"/>
    <mergeCell ref="N187:Q187"/>
    <mergeCell ref="R187:U187"/>
    <mergeCell ref="V187:Y187"/>
    <mergeCell ref="Z187:AC187"/>
    <mergeCell ref="AD187:AG187"/>
    <mergeCell ref="AH187:AK187"/>
    <mergeCell ref="AM187:AO187"/>
    <mergeCell ref="AQ187:AS187"/>
    <mergeCell ref="AU187:AW187"/>
    <mergeCell ref="AY187:BA187"/>
    <mergeCell ref="F186:I186"/>
    <mergeCell ref="J186:M186"/>
    <mergeCell ref="N186:Q186"/>
    <mergeCell ref="R186:U186"/>
    <mergeCell ref="V186:Y186"/>
    <mergeCell ref="Z186:AC186"/>
    <mergeCell ref="AD186:AG186"/>
    <mergeCell ref="AH186:AK186"/>
    <mergeCell ref="AM186:AO186"/>
    <mergeCell ref="AQ184:AS184"/>
    <mergeCell ref="AU184:AW184"/>
    <mergeCell ref="AY184:BA184"/>
    <mergeCell ref="F185:I185"/>
    <mergeCell ref="J185:M185"/>
    <mergeCell ref="N185:Q185"/>
    <mergeCell ref="R185:U185"/>
    <mergeCell ref="V185:Y185"/>
    <mergeCell ref="Z185:AC185"/>
    <mergeCell ref="AD185:AG185"/>
    <mergeCell ref="AH185:AK185"/>
    <mergeCell ref="AM185:AO185"/>
    <mergeCell ref="AQ185:AS185"/>
    <mergeCell ref="AU185:AW185"/>
    <mergeCell ref="AY185:BA185"/>
    <mergeCell ref="AQ183:AS183"/>
    <mergeCell ref="AU183:AW183"/>
    <mergeCell ref="AY183:BA183"/>
    <mergeCell ref="F184:I184"/>
    <mergeCell ref="J184:M184"/>
    <mergeCell ref="N184:Q184"/>
    <mergeCell ref="R184:U184"/>
    <mergeCell ref="V184:Y184"/>
    <mergeCell ref="Z184:AC184"/>
    <mergeCell ref="AD184:AG184"/>
    <mergeCell ref="AH184:AK184"/>
    <mergeCell ref="AM184:AO184"/>
    <mergeCell ref="F183:I183"/>
    <mergeCell ref="J183:M183"/>
    <mergeCell ref="N183:Q183"/>
    <mergeCell ref="R183:U183"/>
    <mergeCell ref="V183:Y183"/>
    <mergeCell ref="Z183:AC183"/>
    <mergeCell ref="AD183:AG183"/>
    <mergeCell ref="AH183:AK183"/>
    <mergeCell ref="AM183:AO183"/>
    <mergeCell ref="AQ181:AS181"/>
    <mergeCell ref="AU181:AW181"/>
    <mergeCell ref="AY181:BA181"/>
    <mergeCell ref="F182:I182"/>
    <mergeCell ref="J182:M182"/>
    <mergeCell ref="N182:Q182"/>
    <mergeCell ref="R182:U182"/>
    <mergeCell ref="V182:Y182"/>
    <mergeCell ref="Z182:AC182"/>
    <mergeCell ref="AD182:AG182"/>
    <mergeCell ref="AH182:AK182"/>
    <mergeCell ref="AM182:AO182"/>
    <mergeCell ref="AQ182:AS182"/>
    <mergeCell ref="AU182:AW182"/>
    <mergeCell ref="AY182:BA182"/>
    <mergeCell ref="F181:I181"/>
    <mergeCell ref="J181:M181"/>
    <mergeCell ref="N181:Q181"/>
    <mergeCell ref="R181:U181"/>
    <mergeCell ref="V181:Y181"/>
    <mergeCell ref="Z181:AC181"/>
    <mergeCell ref="AD181:AG181"/>
    <mergeCell ref="AH181:AK181"/>
    <mergeCell ref="AM181:AO181"/>
    <mergeCell ref="AQ179:AS179"/>
    <mergeCell ref="AU179:AW179"/>
    <mergeCell ref="AY179:BA179"/>
    <mergeCell ref="F180:I180"/>
    <mergeCell ref="J180:M180"/>
    <mergeCell ref="N180:Q180"/>
    <mergeCell ref="R180:U180"/>
    <mergeCell ref="V180:Y180"/>
    <mergeCell ref="Z180:AC180"/>
    <mergeCell ref="AD180:AG180"/>
    <mergeCell ref="AH180:AK180"/>
    <mergeCell ref="AM180:AO180"/>
    <mergeCell ref="AQ180:AS180"/>
    <mergeCell ref="AU180:AW180"/>
    <mergeCell ref="AY180:BA180"/>
    <mergeCell ref="F179:I179"/>
    <mergeCell ref="J179:M179"/>
    <mergeCell ref="N179:Q179"/>
    <mergeCell ref="R179:U179"/>
    <mergeCell ref="V179:Y179"/>
    <mergeCell ref="Z179:AC179"/>
    <mergeCell ref="AD179:AG179"/>
    <mergeCell ref="AH179:AK179"/>
    <mergeCell ref="AM179:AO179"/>
    <mergeCell ref="AQ177:AS177"/>
    <mergeCell ref="AU177:AW177"/>
    <mergeCell ref="AY177:BA177"/>
    <mergeCell ref="F178:I178"/>
    <mergeCell ref="J178:M178"/>
    <mergeCell ref="N178:Q178"/>
    <mergeCell ref="R178:U178"/>
    <mergeCell ref="V178:Y178"/>
    <mergeCell ref="Z178:AC178"/>
    <mergeCell ref="AD178:AG178"/>
    <mergeCell ref="AH178:AK178"/>
    <mergeCell ref="AM178:AO178"/>
    <mergeCell ref="AQ178:AS178"/>
    <mergeCell ref="AU178:AW178"/>
    <mergeCell ref="AY178:BA178"/>
    <mergeCell ref="F177:I177"/>
    <mergeCell ref="J177:M177"/>
    <mergeCell ref="N177:Q177"/>
    <mergeCell ref="R177:U177"/>
    <mergeCell ref="V177:Y177"/>
    <mergeCell ref="Z177:AC177"/>
    <mergeCell ref="AD177:AG177"/>
    <mergeCell ref="AH177:AK177"/>
    <mergeCell ref="AM177:AO177"/>
    <mergeCell ref="AQ175:AS175"/>
    <mergeCell ref="AU175:AW175"/>
    <mergeCell ref="AY175:BA175"/>
    <mergeCell ref="F176:I176"/>
    <mergeCell ref="J176:M176"/>
    <mergeCell ref="N176:Q176"/>
    <mergeCell ref="R176:U176"/>
    <mergeCell ref="V176:Y176"/>
    <mergeCell ref="Z176:AC176"/>
    <mergeCell ref="AD176:AG176"/>
    <mergeCell ref="AH176:AK176"/>
    <mergeCell ref="AM176:AO176"/>
    <mergeCell ref="AQ176:AS176"/>
    <mergeCell ref="AU176:AW176"/>
    <mergeCell ref="AY176:BA176"/>
    <mergeCell ref="F175:I175"/>
    <mergeCell ref="J175:M175"/>
    <mergeCell ref="N175:Q175"/>
    <mergeCell ref="R175:U175"/>
    <mergeCell ref="V175:Y175"/>
    <mergeCell ref="Z175:AC175"/>
    <mergeCell ref="AD175:AG175"/>
    <mergeCell ref="AH175:AK175"/>
    <mergeCell ref="AM175:AO175"/>
    <mergeCell ref="AQ173:AS173"/>
    <mergeCell ref="AU173:AW173"/>
    <mergeCell ref="AY173:BA173"/>
    <mergeCell ref="F174:I174"/>
    <mergeCell ref="J174:M174"/>
    <mergeCell ref="N174:Q174"/>
    <mergeCell ref="R174:U174"/>
    <mergeCell ref="V174:Y174"/>
    <mergeCell ref="Z174:AC174"/>
    <mergeCell ref="AD174:AG174"/>
    <mergeCell ref="AH174:AK174"/>
    <mergeCell ref="AM174:AO174"/>
    <mergeCell ref="AQ174:AS174"/>
    <mergeCell ref="AU174:AW174"/>
    <mergeCell ref="AY174:BA174"/>
    <mergeCell ref="F173:I173"/>
    <mergeCell ref="J173:M173"/>
    <mergeCell ref="N173:Q173"/>
    <mergeCell ref="R173:U173"/>
    <mergeCell ref="V173:Y173"/>
    <mergeCell ref="Z173:AC173"/>
    <mergeCell ref="AD173:AG173"/>
    <mergeCell ref="AH173:AK173"/>
    <mergeCell ref="AM173:AO173"/>
    <mergeCell ref="AQ171:AS171"/>
    <mergeCell ref="AU171:AW171"/>
    <mergeCell ref="AY171:BA171"/>
    <mergeCell ref="F172:I172"/>
    <mergeCell ref="J172:M172"/>
    <mergeCell ref="N172:Q172"/>
    <mergeCell ref="R172:U172"/>
    <mergeCell ref="V172:Y172"/>
    <mergeCell ref="Z172:AC172"/>
    <mergeCell ref="AD172:AG172"/>
    <mergeCell ref="AH172:AK172"/>
    <mergeCell ref="AM172:AO172"/>
    <mergeCell ref="AQ172:AS172"/>
    <mergeCell ref="AU172:AW172"/>
    <mergeCell ref="AY172:BA172"/>
    <mergeCell ref="F171:I171"/>
    <mergeCell ref="J171:M171"/>
    <mergeCell ref="N171:Q171"/>
    <mergeCell ref="R171:U171"/>
    <mergeCell ref="V171:Y171"/>
    <mergeCell ref="Z171:AC171"/>
    <mergeCell ref="AD171:AG171"/>
    <mergeCell ref="AH171:AK171"/>
    <mergeCell ref="AM171:AO171"/>
    <mergeCell ref="AQ169:AS169"/>
    <mergeCell ref="AU169:AW169"/>
    <mergeCell ref="AY169:BA169"/>
    <mergeCell ref="F170:I170"/>
    <mergeCell ref="J170:M170"/>
    <mergeCell ref="N170:Q170"/>
    <mergeCell ref="R170:U170"/>
    <mergeCell ref="V170:Y170"/>
    <mergeCell ref="Z170:AC170"/>
    <mergeCell ref="AD170:AG170"/>
    <mergeCell ref="AH170:AK170"/>
    <mergeCell ref="AM170:AO170"/>
    <mergeCell ref="AQ170:AS170"/>
    <mergeCell ref="AU170:AW170"/>
    <mergeCell ref="AY170:BA170"/>
    <mergeCell ref="F169:I169"/>
    <mergeCell ref="J169:M169"/>
    <mergeCell ref="N169:Q169"/>
    <mergeCell ref="R169:U169"/>
    <mergeCell ref="V169:Y169"/>
    <mergeCell ref="Z169:AC169"/>
    <mergeCell ref="AD169:AG169"/>
    <mergeCell ref="AH169:AK169"/>
    <mergeCell ref="AM169:AO169"/>
    <mergeCell ref="AQ167:AS167"/>
    <mergeCell ref="AU167:AW167"/>
    <mergeCell ref="AY167:BA167"/>
    <mergeCell ref="F168:I168"/>
    <mergeCell ref="J168:M168"/>
    <mergeCell ref="N168:Q168"/>
    <mergeCell ref="R168:U168"/>
    <mergeCell ref="V168:Y168"/>
    <mergeCell ref="Z168:AC168"/>
    <mergeCell ref="AD168:AG168"/>
    <mergeCell ref="AH168:AK168"/>
    <mergeCell ref="AM168:AO168"/>
    <mergeCell ref="AQ168:AS168"/>
    <mergeCell ref="AU168:AW168"/>
    <mergeCell ref="AY168:BA168"/>
    <mergeCell ref="F167:I167"/>
    <mergeCell ref="J167:M167"/>
    <mergeCell ref="N167:Q167"/>
    <mergeCell ref="R167:U167"/>
    <mergeCell ref="V167:Y167"/>
    <mergeCell ref="Z167:AC167"/>
    <mergeCell ref="AD167:AG167"/>
    <mergeCell ref="AH167:AK167"/>
    <mergeCell ref="AM167:AO167"/>
    <mergeCell ref="AQ165:AS165"/>
    <mergeCell ref="AU165:AW165"/>
    <mergeCell ref="AY165:BA165"/>
    <mergeCell ref="F166:I166"/>
    <mergeCell ref="J166:M166"/>
    <mergeCell ref="N166:Q166"/>
    <mergeCell ref="R166:U166"/>
    <mergeCell ref="V166:Y166"/>
    <mergeCell ref="Z166:AC166"/>
    <mergeCell ref="AD166:AG166"/>
    <mergeCell ref="AH166:AK166"/>
    <mergeCell ref="AM166:AO166"/>
    <mergeCell ref="AQ166:AS166"/>
    <mergeCell ref="AU166:AW166"/>
    <mergeCell ref="AY166:BA166"/>
    <mergeCell ref="F165:I165"/>
    <mergeCell ref="J165:M165"/>
    <mergeCell ref="N165:Q165"/>
    <mergeCell ref="R165:U165"/>
    <mergeCell ref="V165:Y165"/>
    <mergeCell ref="Z165:AC165"/>
    <mergeCell ref="AD165:AG165"/>
    <mergeCell ref="AH165:AK165"/>
    <mergeCell ref="AM165:AO165"/>
    <mergeCell ref="AQ163:AS163"/>
    <mergeCell ref="AU163:AW163"/>
    <mergeCell ref="AY163:BA163"/>
    <mergeCell ref="F164:I164"/>
    <mergeCell ref="J164:M164"/>
    <mergeCell ref="N164:Q164"/>
    <mergeCell ref="R164:U164"/>
    <mergeCell ref="V164:Y164"/>
    <mergeCell ref="Z164:AC164"/>
    <mergeCell ref="AD164:AG164"/>
    <mergeCell ref="AH164:AK164"/>
    <mergeCell ref="AM164:AO164"/>
    <mergeCell ref="AQ164:AS164"/>
    <mergeCell ref="AU164:AW164"/>
    <mergeCell ref="AY164:BA164"/>
    <mergeCell ref="F163:I163"/>
    <mergeCell ref="J163:M163"/>
    <mergeCell ref="N163:Q163"/>
    <mergeCell ref="R163:U163"/>
    <mergeCell ref="V163:Y163"/>
    <mergeCell ref="Z163:AC163"/>
    <mergeCell ref="AD163:AG163"/>
    <mergeCell ref="AH163:AK163"/>
    <mergeCell ref="AM163:AO163"/>
    <mergeCell ref="AQ161:AS161"/>
    <mergeCell ref="AU161:AW161"/>
    <mergeCell ref="AY161:BA161"/>
    <mergeCell ref="F162:I162"/>
    <mergeCell ref="J162:M162"/>
    <mergeCell ref="N162:Q162"/>
    <mergeCell ref="R162:U162"/>
    <mergeCell ref="V162:Y162"/>
    <mergeCell ref="Z162:AC162"/>
    <mergeCell ref="AD162:AG162"/>
    <mergeCell ref="AH162:AK162"/>
    <mergeCell ref="AM162:AO162"/>
    <mergeCell ref="AQ162:AS162"/>
    <mergeCell ref="AU162:AW162"/>
    <mergeCell ref="AY162:BA162"/>
    <mergeCell ref="F161:I161"/>
    <mergeCell ref="J161:M161"/>
    <mergeCell ref="N161:Q161"/>
    <mergeCell ref="R161:U161"/>
    <mergeCell ref="V161:Y161"/>
    <mergeCell ref="Z161:AC161"/>
    <mergeCell ref="AD161:AG161"/>
    <mergeCell ref="AH161:AK161"/>
    <mergeCell ref="AM161:AO161"/>
    <mergeCell ref="AQ159:AS159"/>
    <mergeCell ref="AU159:AW159"/>
    <mergeCell ref="AY159:BA159"/>
    <mergeCell ref="F160:I160"/>
    <mergeCell ref="J160:M160"/>
    <mergeCell ref="N160:Q160"/>
    <mergeCell ref="R160:U160"/>
    <mergeCell ref="V160:Y160"/>
    <mergeCell ref="Z160:AC160"/>
    <mergeCell ref="AD160:AG160"/>
    <mergeCell ref="AH160:AK160"/>
    <mergeCell ref="AM160:AO160"/>
    <mergeCell ref="AQ160:AS160"/>
    <mergeCell ref="AU160:AW160"/>
    <mergeCell ref="AY160:BA160"/>
    <mergeCell ref="F159:I159"/>
    <mergeCell ref="J159:M159"/>
    <mergeCell ref="N159:Q159"/>
    <mergeCell ref="R159:U159"/>
    <mergeCell ref="V159:Y159"/>
    <mergeCell ref="Z159:AC159"/>
    <mergeCell ref="AD159:AG159"/>
    <mergeCell ref="AH159:AK159"/>
    <mergeCell ref="AM159:AO159"/>
    <mergeCell ref="AQ157:AS157"/>
    <mergeCell ref="AU157:AW157"/>
    <mergeCell ref="AY157:BA157"/>
    <mergeCell ref="F158:I158"/>
    <mergeCell ref="J158:M158"/>
    <mergeCell ref="N158:Q158"/>
    <mergeCell ref="R158:U158"/>
    <mergeCell ref="V158:Y158"/>
    <mergeCell ref="Z158:AC158"/>
    <mergeCell ref="AD158:AG158"/>
    <mergeCell ref="AH158:AK158"/>
    <mergeCell ref="AM158:AO158"/>
    <mergeCell ref="AQ158:AS158"/>
    <mergeCell ref="AU158:AW158"/>
    <mergeCell ref="AY158:BA158"/>
    <mergeCell ref="F157:I157"/>
    <mergeCell ref="J157:M157"/>
    <mergeCell ref="N157:Q157"/>
    <mergeCell ref="R157:U157"/>
    <mergeCell ref="V157:Y157"/>
    <mergeCell ref="Z157:AC157"/>
    <mergeCell ref="AD157:AG157"/>
    <mergeCell ref="AH157:AK157"/>
    <mergeCell ref="AM157:AO157"/>
    <mergeCell ref="AQ155:AS155"/>
    <mergeCell ref="AU155:AW155"/>
    <mergeCell ref="AY155:BA155"/>
    <mergeCell ref="F156:I156"/>
    <mergeCell ref="J156:M156"/>
    <mergeCell ref="N156:Q156"/>
    <mergeCell ref="R156:U156"/>
    <mergeCell ref="V156:Y156"/>
    <mergeCell ref="Z156:AC156"/>
    <mergeCell ref="AD156:AG156"/>
    <mergeCell ref="AH156:AK156"/>
    <mergeCell ref="AM156:AO156"/>
    <mergeCell ref="AQ156:AS156"/>
    <mergeCell ref="AU156:AW156"/>
    <mergeCell ref="AY156:BA156"/>
    <mergeCell ref="F155:I155"/>
    <mergeCell ref="J155:M155"/>
    <mergeCell ref="N155:Q155"/>
    <mergeCell ref="R155:U155"/>
    <mergeCell ref="V155:Y155"/>
    <mergeCell ref="Z155:AC155"/>
    <mergeCell ref="AD155:AG155"/>
    <mergeCell ref="AH155:AK155"/>
    <mergeCell ref="AM155:AO155"/>
    <mergeCell ref="AQ153:AS153"/>
    <mergeCell ref="AU153:AW153"/>
    <mergeCell ref="AY153:BA153"/>
    <mergeCell ref="F154:I154"/>
    <mergeCell ref="J154:M154"/>
    <mergeCell ref="N154:Q154"/>
    <mergeCell ref="R154:U154"/>
    <mergeCell ref="V154:Y154"/>
    <mergeCell ref="Z154:AC154"/>
    <mergeCell ref="AD154:AG154"/>
    <mergeCell ref="AH154:AK154"/>
    <mergeCell ref="AM154:AO154"/>
    <mergeCell ref="AQ154:AS154"/>
    <mergeCell ref="AU154:AW154"/>
    <mergeCell ref="AY154:BA154"/>
    <mergeCell ref="F153:I153"/>
    <mergeCell ref="J153:M153"/>
    <mergeCell ref="N153:Q153"/>
    <mergeCell ref="R153:U153"/>
    <mergeCell ref="V153:Y153"/>
    <mergeCell ref="Z153:AC153"/>
    <mergeCell ref="AD153:AG153"/>
    <mergeCell ref="AH153:AK153"/>
    <mergeCell ref="AM153:AO153"/>
    <mergeCell ref="AQ151:AS151"/>
    <mergeCell ref="AU151:AW151"/>
    <mergeCell ref="AY151:BA151"/>
    <mergeCell ref="F152:I152"/>
    <mergeCell ref="J152:M152"/>
    <mergeCell ref="N152:Q152"/>
    <mergeCell ref="R152:U152"/>
    <mergeCell ref="V152:Y152"/>
    <mergeCell ref="Z152:AC152"/>
    <mergeCell ref="AD152:AG152"/>
    <mergeCell ref="AH152:AK152"/>
    <mergeCell ref="AM152:AO152"/>
    <mergeCell ref="AQ152:AS152"/>
    <mergeCell ref="AU152:AW152"/>
    <mergeCell ref="AY152:BA152"/>
    <mergeCell ref="F151:I151"/>
    <mergeCell ref="J151:M151"/>
    <mergeCell ref="N151:Q151"/>
    <mergeCell ref="R151:U151"/>
    <mergeCell ref="V151:Y151"/>
    <mergeCell ref="Z151:AC151"/>
    <mergeCell ref="AD151:AG151"/>
    <mergeCell ref="AH151:AK151"/>
    <mergeCell ref="AM151:AO151"/>
    <mergeCell ref="AQ149:AS149"/>
    <mergeCell ref="AU149:AW149"/>
    <mergeCell ref="AY149:BA149"/>
    <mergeCell ref="F150:I150"/>
    <mergeCell ref="J150:M150"/>
    <mergeCell ref="N150:Q150"/>
    <mergeCell ref="R150:U150"/>
    <mergeCell ref="V150:Y150"/>
    <mergeCell ref="Z150:AC150"/>
    <mergeCell ref="AD150:AG150"/>
    <mergeCell ref="AH150:AK150"/>
    <mergeCell ref="AM150:AO150"/>
    <mergeCell ref="AQ150:AS150"/>
    <mergeCell ref="AU150:AW150"/>
    <mergeCell ref="AY150:BA150"/>
    <mergeCell ref="F149:I149"/>
    <mergeCell ref="J149:M149"/>
    <mergeCell ref="N149:Q149"/>
    <mergeCell ref="R149:U149"/>
    <mergeCell ref="V149:Y149"/>
    <mergeCell ref="Z149:AC149"/>
    <mergeCell ref="AD149:AG149"/>
    <mergeCell ref="AH149:AK149"/>
    <mergeCell ref="AM149:AO149"/>
    <mergeCell ref="AQ147:AS147"/>
    <mergeCell ref="AU147:AW147"/>
    <mergeCell ref="AY147:BA147"/>
    <mergeCell ref="F148:I148"/>
    <mergeCell ref="J148:M148"/>
    <mergeCell ref="N148:Q148"/>
    <mergeCell ref="R148:U148"/>
    <mergeCell ref="V148:Y148"/>
    <mergeCell ref="Z148:AC148"/>
    <mergeCell ref="AD148:AG148"/>
    <mergeCell ref="AH148:AK148"/>
    <mergeCell ref="AM148:AO148"/>
    <mergeCell ref="AQ148:AS148"/>
    <mergeCell ref="AU148:AW148"/>
    <mergeCell ref="AY148:BA148"/>
    <mergeCell ref="F147:I147"/>
    <mergeCell ref="J147:M147"/>
    <mergeCell ref="N147:Q147"/>
    <mergeCell ref="R147:U147"/>
    <mergeCell ref="V147:Y147"/>
    <mergeCell ref="Z147:AC147"/>
    <mergeCell ref="AD147:AG147"/>
    <mergeCell ref="AH147:AK147"/>
    <mergeCell ref="AM147:AO147"/>
    <mergeCell ref="AQ145:AS145"/>
    <mergeCell ref="AU145:AW145"/>
    <mergeCell ref="AY145:BA145"/>
    <mergeCell ref="F146:I146"/>
    <mergeCell ref="J146:M146"/>
    <mergeCell ref="N146:Q146"/>
    <mergeCell ref="R146:U146"/>
    <mergeCell ref="V146:Y146"/>
    <mergeCell ref="Z146:AC146"/>
    <mergeCell ref="AD146:AG146"/>
    <mergeCell ref="AH146:AK146"/>
    <mergeCell ref="AM146:AO146"/>
    <mergeCell ref="AQ146:AS146"/>
    <mergeCell ref="AU146:AW146"/>
    <mergeCell ref="AY146:BA146"/>
    <mergeCell ref="F145:I145"/>
    <mergeCell ref="J145:M145"/>
    <mergeCell ref="N145:Q145"/>
    <mergeCell ref="R145:U145"/>
    <mergeCell ref="V145:Y145"/>
    <mergeCell ref="Z145:AC145"/>
    <mergeCell ref="AD145:AG145"/>
    <mergeCell ref="AH145:AK145"/>
    <mergeCell ref="AM145:AO145"/>
    <mergeCell ref="AQ143:AS143"/>
    <mergeCell ref="AU143:AW143"/>
    <mergeCell ref="AY143:BA143"/>
    <mergeCell ref="F144:I144"/>
    <mergeCell ref="J144:M144"/>
    <mergeCell ref="N144:Q144"/>
    <mergeCell ref="R144:U144"/>
    <mergeCell ref="V144:Y144"/>
    <mergeCell ref="Z144:AC144"/>
    <mergeCell ref="AD144:AG144"/>
    <mergeCell ref="AH144:AK144"/>
    <mergeCell ref="AM144:AO144"/>
    <mergeCell ref="AQ144:AS144"/>
    <mergeCell ref="AU144:AW144"/>
    <mergeCell ref="AY144:BA144"/>
    <mergeCell ref="F143:I143"/>
    <mergeCell ref="J143:M143"/>
    <mergeCell ref="N143:Q143"/>
    <mergeCell ref="R143:U143"/>
    <mergeCell ref="V143:Y143"/>
    <mergeCell ref="Z143:AC143"/>
    <mergeCell ref="AD143:AG143"/>
    <mergeCell ref="AH143:AK143"/>
    <mergeCell ref="AM143:AO143"/>
    <mergeCell ref="AQ141:AS141"/>
    <mergeCell ref="AU141:AW141"/>
    <mergeCell ref="AY141:BA141"/>
    <mergeCell ref="F142:I142"/>
    <mergeCell ref="J142:M142"/>
    <mergeCell ref="N142:Q142"/>
    <mergeCell ref="R142:U142"/>
    <mergeCell ref="V142:Y142"/>
    <mergeCell ref="Z142:AC142"/>
    <mergeCell ref="AD142:AG142"/>
    <mergeCell ref="AH142:AK142"/>
    <mergeCell ref="AM142:AO142"/>
    <mergeCell ref="AQ142:AS142"/>
    <mergeCell ref="AU142:AW142"/>
    <mergeCell ref="AY142:BA142"/>
    <mergeCell ref="F141:I141"/>
    <mergeCell ref="J141:M141"/>
    <mergeCell ref="N141:Q141"/>
    <mergeCell ref="R141:U141"/>
    <mergeCell ref="V141:Y141"/>
    <mergeCell ref="Z141:AC141"/>
    <mergeCell ref="AD141:AG141"/>
    <mergeCell ref="AH141:AK141"/>
    <mergeCell ref="AM141:AO141"/>
    <mergeCell ref="AQ139:AS139"/>
    <mergeCell ref="AU139:AW139"/>
    <mergeCell ref="AY139:BA139"/>
    <mergeCell ref="F140:I140"/>
    <mergeCell ref="J140:M140"/>
    <mergeCell ref="N140:Q140"/>
    <mergeCell ref="R140:U140"/>
    <mergeCell ref="V140:Y140"/>
    <mergeCell ref="Z140:AC140"/>
    <mergeCell ref="AD140:AG140"/>
    <mergeCell ref="AH140:AK140"/>
    <mergeCell ref="AM140:AO140"/>
    <mergeCell ref="AQ140:AS140"/>
    <mergeCell ref="AU140:AW140"/>
    <mergeCell ref="AY140:BA140"/>
    <mergeCell ref="F139:I139"/>
    <mergeCell ref="J139:M139"/>
    <mergeCell ref="N139:Q139"/>
    <mergeCell ref="R139:U139"/>
    <mergeCell ref="V139:Y139"/>
    <mergeCell ref="Z139:AC139"/>
    <mergeCell ref="AD139:AG139"/>
    <mergeCell ref="AH139:AK139"/>
    <mergeCell ref="AM139:AO139"/>
    <mergeCell ref="AQ137:AS137"/>
    <mergeCell ref="AU137:AW137"/>
    <mergeCell ref="AY137:BA137"/>
    <mergeCell ref="F138:I138"/>
    <mergeCell ref="J138:M138"/>
    <mergeCell ref="N138:Q138"/>
    <mergeCell ref="R138:U138"/>
    <mergeCell ref="V138:Y138"/>
    <mergeCell ref="Z138:AC138"/>
    <mergeCell ref="AD138:AG138"/>
    <mergeCell ref="AH138:AK138"/>
    <mergeCell ref="AM138:AO138"/>
    <mergeCell ref="AQ138:AS138"/>
    <mergeCell ref="AU138:AW138"/>
    <mergeCell ref="AY138:BA138"/>
    <mergeCell ref="F137:I137"/>
    <mergeCell ref="J137:M137"/>
    <mergeCell ref="N137:Q137"/>
    <mergeCell ref="R137:U137"/>
    <mergeCell ref="V137:Y137"/>
    <mergeCell ref="Z137:AC137"/>
    <mergeCell ref="AD137:AG137"/>
    <mergeCell ref="AH137:AK137"/>
    <mergeCell ref="AM137:AO137"/>
    <mergeCell ref="AQ135:AS135"/>
    <mergeCell ref="AU135:AW135"/>
    <mergeCell ref="AY135:BA135"/>
    <mergeCell ref="F136:I136"/>
    <mergeCell ref="J136:M136"/>
    <mergeCell ref="N136:Q136"/>
    <mergeCell ref="R136:U136"/>
    <mergeCell ref="V136:Y136"/>
    <mergeCell ref="Z136:AC136"/>
    <mergeCell ref="AD136:AG136"/>
    <mergeCell ref="AH136:AK136"/>
    <mergeCell ref="AM136:AO136"/>
    <mergeCell ref="AQ136:AS136"/>
    <mergeCell ref="AU136:AW136"/>
    <mergeCell ref="AY136:BA136"/>
    <mergeCell ref="F135:I135"/>
    <mergeCell ref="J135:M135"/>
    <mergeCell ref="N135:Q135"/>
    <mergeCell ref="R135:U135"/>
    <mergeCell ref="V135:Y135"/>
    <mergeCell ref="Z135:AC135"/>
    <mergeCell ref="AD135:AG135"/>
    <mergeCell ref="AH135:AK135"/>
    <mergeCell ref="AM135:AO135"/>
    <mergeCell ref="AQ133:AS133"/>
    <mergeCell ref="AU133:AW133"/>
    <mergeCell ref="AY133:BA133"/>
    <mergeCell ref="F134:I134"/>
    <mergeCell ref="J134:M134"/>
    <mergeCell ref="N134:Q134"/>
    <mergeCell ref="R134:U134"/>
    <mergeCell ref="V134:Y134"/>
    <mergeCell ref="Z134:AC134"/>
    <mergeCell ref="AD134:AG134"/>
    <mergeCell ref="AH134:AK134"/>
    <mergeCell ref="AM134:AO134"/>
    <mergeCell ref="AQ134:AS134"/>
    <mergeCell ref="AU134:AW134"/>
    <mergeCell ref="AY134:BA134"/>
    <mergeCell ref="F133:I133"/>
    <mergeCell ref="J133:M133"/>
    <mergeCell ref="N133:Q133"/>
    <mergeCell ref="R133:U133"/>
    <mergeCell ref="V133:Y133"/>
    <mergeCell ref="Z133:AC133"/>
    <mergeCell ref="AD133:AG133"/>
    <mergeCell ref="AH133:AK133"/>
    <mergeCell ref="AM133:AO133"/>
    <mergeCell ref="AQ131:AS131"/>
    <mergeCell ref="AU131:AW131"/>
    <mergeCell ref="AY131:BA131"/>
    <mergeCell ref="F132:I132"/>
    <mergeCell ref="J132:M132"/>
    <mergeCell ref="N132:Q132"/>
    <mergeCell ref="R132:U132"/>
    <mergeCell ref="V132:Y132"/>
    <mergeCell ref="Z132:AC132"/>
    <mergeCell ref="AD132:AG132"/>
    <mergeCell ref="AH132:AK132"/>
    <mergeCell ref="AM132:AO132"/>
    <mergeCell ref="AQ132:AS132"/>
    <mergeCell ref="AU132:AW132"/>
    <mergeCell ref="AY132:BA132"/>
    <mergeCell ref="F131:I131"/>
    <mergeCell ref="J131:M131"/>
    <mergeCell ref="N131:Q131"/>
    <mergeCell ref="R131:U131"/>
    <mergeCell ref="V131:Y131"/>
    <mergeCell ref="Z131:AC131"/>
    <mergeCell ref="AD131:AG131"/>
    <mergeCell ref="AH131:AK131"/>
    <mergeCell ref="AM131:AO131"/>
    <mergeCell ref="AQ129:AS129"/>
    <mergeCell ref="AU129:AW129"/>
    <mergeCell ref="AY129:BA129"/>
    <mergeCell ref="F130:I130"/>
    <mergeCell ref="J130:M130"/>
    <mergeCell ref="N130:Q130"/>
    <mergeCell ref="R130:U130"/>
    <mergeCell ref="V130:Y130"/>
    <mergeCell ref="Z130:AC130"/>
    <mergeCell ref="AD130:AG130"/>
    <mergeCell ref="AH130:AK130"/>
    <mergeCell ref="AM130:AO130"/>
    <mergeCell ref="AQ130:AS130"/>
    <mergeCell ref="AU130:AW130"/>
    <mergeCell ref="AY130:BA130"/>
    <mergeCell ref="F129:I129"/>
    <mergeCell ref="J129:M129"/>
    <mergeCell ref="N129:Q129"/>
    <mergeCell ref="R129:U129"/>
    <mergeCell ref="V129:Y129"/>
    <mergeCell ref="Z129:AC129"/>
    <mergeCell ref="AD129:AG129"/>
    <mergeCell ref="AH129:AK129"/>
    <mergeCell ref="AM129:AO129"/>
    <mergeCell ref="AQ127:AS127"/>
    <mergeCell ref="AU127:AW127"/>
    <mergeCell ref="AY127:BA127"/>
    <mergeCell ref="F128:I128"/>
    <mergeCell ref="J128:M128"/>
    <mergeCell ref="N128:Q128"/>
    <mergeCell ref="R128:U128"/>
    <mergeCell ref="V128:Y128"/>
    <mergeCell ref="Z128:AC128"/>
    <mergeCell ref="AD128:AG128"/>
    <mergeCell ref="AH128:AK128"/>
    <mergeCell ref="AM128:AO128"/>
    <mergeCell ref="AQ128:AS128"/>
    <mergeCell ref="AU128:AW128"/>
    <mergeCell ref="AY128:BA128"/>
    <mergeCell ref="F127:I127"/>
    <mergeCell ref="J127:M127"/>
    <mergeCell ref="N127:Q127"/>
    <mergeCell ref="R127:U127"/>
    <mergeCell ref="V127:Y127"/>
    <mergeCell ref="Z127:AC127"/>
    <mergeCell ref="AD127:AG127"/>
    <mergeCell ref="AH127:AK127"/>
    <mergeCell ref="AM127:AO127"/>
    <mergeCell ref="AQ125:AS125"/>
    <mergeCell ref="AU125:AW125"/>
    <mergeCell ref="AY125:BA125"/>
    <mergeCell ref="F126:I126"/>
    <mergeCell ref="J126:M126"/>
    <mergeCell ref="N126:Q126"/>
    <mergeCell ref="R126:U126"/>
    <mergeCell ref="V126:Y126"/>
    <mergeCell ref="Z126:AC126"/>
    <mergeCell ref="AD126:AG126"/>
    <mergeCell ref="AH126:AK126"/>
    <mergeCell ref="AM126:AO126"/>
    <mergeCell ref="AQ126:AS126"/>
    <mergeCell ref="AU126:AW126"/>
    <mergeCell ref="AY126:BA126"/>
    <mergeCell ref="F125:I125"/>
    <mergeCell ref="J125:M125"/>
    <mergeCell ref="N125:Q125"/>
    <mergeCell ref="R125:U125"/>
    <mergeCell ref="V125:Y125"/>
    <mergeCell ref="Z125:AC125"/>
    <mergeCell ref="AD125:AG125"/>
    <mergeCell ref="AH125:AK125"/>
    <mergeCell ref="AM125:AO125"/>
    <mergeCell ref="AQ123:AS123"/>
    <mergeCell ref="AU123:AW123"/>
    <mergeCell ref="AY123:BA123"/>
    <mergeCell ref="F124:I124"/>
    <mergeCell ref="J124:M124"/>
    <mergeCell ref="N124:Q124"/>
    <mergeCell ref="R124:U124"/>
    <mergeCell ref="V124:Y124"/>
    <mergeCell ref="Z124:AC124"/>
    <mergeCell ref="AD124:AG124"/>
    <mergeCell ref="AH124:AK124"/>
    <mergeCell ref="AM124:AO124"/>
    <mergeCell ref="AQ124:AS124"/>
    <mergeCell ref="AU124:AW124"/>
    <mergeCell ref="AY124:BA124"/>
    <mergeCell ref="F123:I123"/>
    <mergeCell ref="J123:M123"/>
    <mergeCell ref="N123:Q123"/>
    <mergeCell ref="R123:U123"/>
    <mergeCell ref="V123:Y123"/>
    <mergeCell ref="Z123:AC123"/>
    <mergeCell ref="AD123:AG123"/>
    <mergeCell ref="AH123:AK123"/>
    <mergeCell ref="AM123:AO123"/>
    <mergeCell ref="AQ121:AS121"/>
    <mergeCell ref="AU121:AW121"/>
    <mergeCell ref="AY121:BA121"/>
    <mergeCell ref="F122:I122"/>
    <mergeCell ref="J122:M122"/>
    <mergeCell ref="N122:Q122"/>
    <mergeCell ref="R122:U122"/>
    <mergeCell ref="V122:Y122"/>
    <mergeCell ref="Z122:AC122"/>
    <mergeCell ref="AD122:AG122"/>
    <mergeCell ref="AH122:AK122"/>
    <mergeCell ref="AM122:AO122"/>
    <mergeCell ref="AQ122:AS122"/>
    <mergeCell ref="AU122:AW122"/>
    <mergeCell ref="AY122:BA122"/>
    <mergeCell ref="F121:I121"/>
    <mergeCell ref="J121:M121"/>
    <mergeCell ref="N121:Q121"/>
    <mergeCell ref="R121:U121"/>
    <mergeCell ref="V121:Y121"/>
    <mergeCell ref="Z121:AC121"/>
    <mergeCell ref="AD121:AG121"/>
    <mergeCell ref="AH121:AK121"/>
    <mergeCell ref="AM121:AO121"/>
    <mergeCell ref="AQ112:AS112"/>
    <mergeCell ref="AU112:AW112"/>
    <mergeCell ref="AY112:BA112"/>
    <mergeCell ref="F120:I120"/>
    <mergeCell ref="J120:M120"/>
    <mergeCell ref="N120:Q120"/>
    <mergeCell ref="R120:U120"/>
    <mergeCell ref="V120:Y120"/>
    <mergeCell ref="Z120:AC120"/>
    <mergeCell ref="AD120:AG120"/>
    <mergeCell ref="AH120:AK120"/>
    <mergeCell ref="AM120:AO120"/>
    <mergeCell ref="AQ120:AS120"/>
    <mergeCell ref="AU120:AW120"/>
    <mergeCell ref="AY120:BA120"/>
    <mergeCell ref="F112:I112"/>
    <mergeCell ref="J112:M112"/>
    <mergeCell ref="N112:Q112"/>
    <mergeCell ref="R112:U112"/>
    <mergeCell ref="V112:Y112"/>
    <mergeCell ref="Z112:AC112"/>
    <mergeCell ref="AD112:AG112"/>
    <mergeCell ref="AH112:AK112"/>
    <mergeCell ref="AM112:AO112"/>
    <mergeCell ref="AQ119:AS119"/>
    <mergeCell ref="AU119:AW119"/>
    <mergeCell ref="AY119:BA119"/>
    <mergeCell ref="F119:I119"/>
    <mergeCell ref="J119:M119"/>
    <mergeCell ref="N119:Q119"/>
    <mergeCell ref="R119:U119"/>
    <mergeCell ref="V119:Y119"/>
    <mergeCell ref="AQ110:AS110"/>
    <mergeCell ref="AU110:AW110"/>
    <mergeCell ref="AY110:BA110"/>
    <mergeCell ref="F111:I111"/>
    <mergeCell ref="J111:M111"/>
    <mergeCell ref="N111:Q111"/>
    <mergeCell ref="R111:U111"/>
    <mergeCell ref="V111:Y111"/>
    <mergeCell ref="Z111:AC111"/>
    <mergeCell ref="AD111:AG111"/>
    <mergeCell ref="AH111:AK111"/>
    <mergeCell ref="AM111:AO111"/>
    <mergeCell ref="AQ111:AS111"/>
    <mergeCell ref="AU111:AW111"/>
    <mergeCell ref="AY111:BA111"/>
    <mergeCell ref="F110:I110"/>
    <mergeCell ref="J110:M110"/>
    <mergeCell ref="N110:Q110"/>
    <mergeCell ref="R110:U110"/>
    <mergeCell ref="V110:Y110"/>
    <mergeCell ref="Z110:AC110"/>
    <mergeCell ref="AD110:AG110"/>
    <mergeCell ref="AH110:AK110"/>
    <mergeCell ref="AM110:AO110"/>
    <mergeCell ref="AQ108:AS108"/>
    <mergeCell ref="AU108:AW108"/>
    <mergeCell ref="AY108:BA108"/>
    <mergeCell ref="F109:I109"/>
    <mergeCell ref="J109:M109"/>
    <mergeCell ref="N109:Q109"/>
    <mergeCell ref="R109:U109"/>
    <mergeCell ref="V109:Y109"/>
    <mergeCell ref="Z109:AC109"/>
    <mergeCell ref="AD109:AG109"/>
    <mergeCell ref="AH109:AK109"/>
    <mergeCell ref="AM109:AO109"/>
    <mergeCell ref="AQ109:AS109"/>
    <mergeCell ref="AU109:AW109"/>
    <mergeCell ref="AY109:BA109"/>
    <mergeCell ref="F108:I108"/>
    <mergeCell ref="J108:M108"/>
    <mergeCell ref="N108:Q108"/>
    <mergeCell ref="R108:U108"/>
    <mergeCell ref="V108:Y108"/>
    <mergeCell ref="Z108:AC108"/>
    <mergeCell ref="AD108:AG108"/>
    <mergeCell ref="AH108:AK108"/>
    <mergeCell ref="AM108:AO108"/>
    <mergeCell ref="AQ106:AS106"/>
    <mergeCell ref="AU106:AW106"/>
    <mergeCell ref="AY106:BA106"/>
    <mergeCell ref="F107:I107"/>
    <mergeCell ref="J107:M107"/>
    <mergeCell ref="N107:Q107"/>
    <mergeCell ref="R107:U107"/>
    <mergeCell ref="V107:Y107"/>
    <mergeCell ref="Z107:AC107"/>
    <mergeCell ref="AD107:AG107"/>
    <mergeCell ref="AH107:AK107"/>
    <mergeCell ref="AM107:AO107"/>
    <mergeCell ref="AQ107:AS107"/>
    <mergeCell ref="AU107:AW107"/>
    <mergeCell ref="AY107:BA107"/>
    <mergeCell ref="F106:I106"/>
    <mergeCell ref="J106:M106"/>
    <mergeCell ref="N106:Q106"/>
    <mergeCell ref="R106:U106"/>
    <mergeCell ref="V106:Y106"/>
    <mergeCell ref="Z106:AC106"/>
    <mergeCell ref="AD106:AG106"/>
    <mergeCell ref="AH106:AK106"/>
    <mergeCell ref="AM106:AO106"/>
    <mergeCell ref="AQ104:AS104"/>
    <mergeCell ref="AU104:AW104"/>
    <mergeCell ref="AY104:BA104"/>
    <mergeCell ref="F105:I105"/>
    <mergeCell ref="J105:M105"/>
    <mergeCell ref="N105:Q105"/>
    <mergeCell ref="R105:U105"/>
    <mergeCell ref="V105:Y105"/>
    <mergeCell ref="Z105:AC105"/>
    <mergeCell ref="AD105:AG105"/>
    <mergeCell ref="AH105:AK105"/>
    <mergeCell ref="AM105:AO105"/>
    <mergeCell ref="AQ105:AS105"/>
    <mergeCell ref="AU105:AW105"/>
    <mergeCell ref="AY105:BA105"/>
    <mergeCell ref="F104:I104"/>
    <mergeCell ref="J104:M104"/>
    <mergeCell ref="N104:Q104"/>
    <mergeCell ref="R104:U104"/>
    <mergeCell ref="V104:Y104"/>
    <mergeCell ref="Z104:AC104"/>
    <mergeCell ref="AD104:AG104"/>
    <mergeCell ref="AH104:AK104"/>
    <mergeCell ref="AM104:AO104"/>
    <mergeCell ref="AQ102:AS102"/>
    <mergeCell ref="AU102:AW102"/>
    <mergeCell ref="AY102:BA102"/>
    <mergeCell ref="F103:I103"/>
    <mergeCell ref="J103:M103"/>
    <mergeCell ref="N103:Q103"/>
    <mergeCell ref="R103:U103"/>
    <mergeCell ref="V103:Y103"/>
    <mergeCell ref="Z103:AC103"/>
    <mergeCell ref="AD103:AG103"/>
    <mergeCell ref="AH103:AK103"/>
    <mergeCell ref="AM103:AO103"/>
    <mergeCell ref="AQ103:AS103"/>
    <mergeCell ref="AU103:AW103"/>
    <mergeCell ref="AY103:BA103"/>
    <mergeCell ref="F102:I102"/>
    <mergeCell ref="J102:M102"/>
    <mergeCell ref="N102:Q102"/>
    <mergeCell ref="R102:U102"/>
    <mergeCell ref="V102:Y102"/>
    <mergeCell ref="Z102:AC102"/>
    <mergeCell ref="AD102:AG102"/>
    <mergeCell ref="AH102:AK102"/>
    <mergeCell ref="AM102:AO102"/>
    <mergeCell ref="AQ100:AS100"/>
    <mergeCell ref="AU100:AW100"/>
    <mergeCell ref="AY100:BA100"/>
    <mergeCell ref="F101:I101"/>
    <mergeCell ref="J101:M101"/>
    <mergeCell ref="N101:Q101"/>
    <mergeCell ref="R101:U101"/>
    <mergeCell ref="V101:Y101"/>
    <mergeCell ref="Z101:AC101"/>
    <mergeCell ref="AD101:AG101"/>
    <mergeCell ref="AH101:AK101"/>
    <mergeCell ref="AM101:AO101"/>
    <mergeCell ref="AQ101:AS101"/>
    <mergeCell ref="AU101:AW101"/>
    <mergeCell ref="AY101:BA101"/>
    <mergeCell ref="F100:I100"/>
    <mergeCell ref="J100:M100"/>
    <mergeCell ref="N100:Q100"/>
    <mergeCell ref="R100:U100"/>
    <mergeCell ref="V100:Y100"/>
    <mergeCell ref="Z100:AC100"/>
    <mergeCell ref="AD100:AG100"/>
    <mergeCell ref="AH100:AK100"/>
    <mergeCell ref="AM100:AO100"/>
    <mergeCell ref="AQ98:AS98"/>
    <mergeCell ref="AU98:AW98"/>
    <mergeCell ref="AY98:BA98"/>
    <mergeCell ref="F99:I99"/>
    <mergeCell ref="J99:M99"/>
    <mergeCell ref="N99:Q99"/>
    <mergeCell ref="R99:U99"/>
    <mergeCell ref="V99:Y99"/>
    <mergeCell ref="Z99:AC99"/>
    <mergeCell ref="AD99:AG99"/>
    <mergeCell ref="AH99:AK99"/>
    <mergeCell ref="AM99:AO99"/>
    <mergeCell ref="AQ99:AS99"/>
    <mergeCell ref="AU99:AW99"/>
    <mergeCell ref="AY99:BA99"/>
    <mergeCell ref="F98:I98"/>
    <mergeCell ref="J98:M98"/>
    <mergeCell ref="N98:Q98"/>
    <mergeCell ref="R98:U98"/>
    <mergeCell ref="V98:Y98"/>
    <mergeCell ref="Z98:AC98"/>
    <mergeCell ref="AD98:AG98"/>
    <mergeCell ref="AH98:AK98"/>
    <mergeCell ref="AM98:AO98"/>
    <mergeCell ref="AQ96:AS96"/>
    <mergeCell ref="AU96:AW96"/>
    <mergeCell ref="AY96:BA96"/>
    <mergeCell ref="F97:I97"/>
    <mergeCell ref="J97:M97"/>
    <mergeCell ref="N97:Q97"/>
    <mergeCell ref="R97:U97"/>
    <mergeCell ref="V97:Y97"/>
    <mergeCell ref="Z97:AC97"/>
    <mergeCell ref="AD97:AG97"/>
    <mergeCell ref="AH97:AK97"/>
    <mergeCell ref="AM97:AO97"/>
    <mergeCell ref="AQ97:AS97"/>
    <mergeCell ref="AU97:AW97"/>
    <mergeCell ref="AY97:BA97"/>
    <mergeCell ref="F96:I96"/>
    <mergeCell ref="J96:M96"/>
    <mergeCell ref="N96:Q96"/>
    <mergeCell ref="R96:U96"/>
    <mergeCell ref="V96:Y96"/>
    <mergeCell ref="Z96:AC96"/>
    <mergeCell ref="AD96:AG96"/>
    <mergeCell ref="AH96:AK96"/>
    <mergeCell ref="AM96:AO96"/>
    <mergeCell ref="AQ94:AS94"/>
    <mergeCell ref="AU94:AW94"/>
    <mergeCell ref="AY94:BA94"/>
    <mergeCell ref="F95:I95"/>
    <mergeCell ref="J95:M95"/>
    <mergeCell ref="N95:Q95"/>
    <mergeCell ref="R95:U95"/>
    <mergeCell ref="V95:Y95"/>
    <mergeCell ref="Z95:AC95"/>
    <mergeCell ref="AD95:AG95"/>
    <mergeCell ref="AH95:AK95"/>
    <mergeCell ref="AM95:AO95"/>
    <mergeCell ref="AQ95:AS95"/>
    <mergeCell ref="AU95:AW95"/>
    <mergeCell ref="AY95:BA95"/>
    <mergeCell ref="F94:I94"/>
    <mergeCell ref="J94:M94"/>
    <mergeCell ref="N94:Q94"/>
    <mergeCell ref="R94:U94"/>
    <mergeCell ref="V94:Y94"/>
    <mergeCell ref="Z94:AC94"/>
    <mergeCell ref="AD94:AG94"/>
    <mergeCell ref="AH94:AK94"/>
    <mergeCell ref="AM94:AO94"/>
    <mergeCell ref="AQ92:AS92"/>
    <mergeCell ref="AU92:AW92"/>
    <mergeCell ref="AY92:BA92"/>
    <mergeCell ref="F93:I93"/>
    <mergeCell ref="J93:M93"/>
    <mergeCell ref="N93:Q93"/>
    <mergeCell ref="R93:U93"/>
    <mergeCell ref="V93:Y93"/>
    <mergeCell ref="Z93:AC93"/>
    <mergeCell ref="AD93:AG93"/>
    <mergeCell ref="AH93:AK93"/>
    <mergeCell ref="AM93:AO93"/>
    <mergeCell ref="AQ93:AS93"/>
    <mergeCell ref="AU93:AW93"/>
    <mergeCell ref="AY93:BA93"/>
    <mergeCell ref="F92:I92"/>
    <mergeCell ref="J92:M92"/>
    <mergeCell ref="N92:Q92"/>
    <mergeCell ref="R92:U92"/>
    <mergeCell ref="V92:Y92"/>
    <mergeCell ref="Z92:AC92"/>
    <mergeCell ref="AD92:AG92"/>
    <mergeCell ref="AH92:AK92"/>
    <mergeCell ref="AM92:AO92"/>
    <mergeCell ref="AQ90:AS90"/>
    <mergeCell ref="AU90:AW90"/>
    <mergeCell ref="AY90:BA90"/>
    <mergeCell ref="F91:I91"/>
    <mergeCell ref="J91:M91"/>
    <mergeCell ref="N91:Q91"/>
    <mergeCell ref="R91:U91"/>
    <mergeCell ref="V91:Y91"/>
    <mergeCell ref="Z91:AC91"/>
    <mergeCell ref="AD91:AG91"/>
    <mergeCell ref="AH91:AK91"/>
    <mergeCell ref="AM91:AO91"/>
    <mergeCell ref="AQ91:AS91"/>
    <mergeCell ref="AU91:AW91"/>
    <mergeCell ref="AY91:BA91"/>
    <mergeCell ref="F90:I90"/>
    <mergeCell ref="J90:M90"/>
    <mergeCell ref="N90:Q90"/>
    <mergeCell ref="R90:U90"/>
    <mergeCell ref="V90:Y90"/>
    <mergeCell ref="Z90:AC90"/>
    <mergeCell ref="AD90:AG90"/>
    <mergeCell ref="AH90:AK90"/>
    <mergeCell ref="AM90:AO90"/>
    <mergeCell ref="AQ88:AS88"/>
    <mergeCell ref="AU88:AW88"/>
    <mergeCell ref="AY88:BA88"/>
    <mergeCell ref="F89:I89"/>
    <mergeCell ref="J89:M89"/>
    <mergeCell ref="N89:Q89"/>
    <mergeCell ref="R89:U89"/>
    <mergeCell ref="V89:Y89"/>
    <mergeCell ref="Z89:AC89"/>
    <mergeCell ref="AD89:AG89"/>
    <mergeCell ref="AH89:AK89"/>
    <mergeCell ref="AM89:AO89"/>
    <mergeCell ref="AQ89:AS89"/>
    <mergeCell ref="AU89:AW89"/>
    <mergeCell ref="AY89:BA89"/>
    <mergeCell ref="F88:I88"/>
    <mergeCell ref="J88:M88"/>
    <mergeCell ref="N88:Q88"/>
    <mergeCell ref="R88:U88"/>
    <mergeCell ref="V88:Y88"/>
    <mergeCell ref="Z88:AC88"/>
    <mergeCell ref="AD88:AG88"/>
    <mergeCell ref="AH88:AK88"/>
    <mergeCell ref="AM88:AO88"/>
    <mergeCell ref="AQ86:AS86"/>
    <mergeCell ref="AU86:AW86"/>
    <mergeCell ref="AY86:BA86"/>
    <mergeCell ref="F87:I87"/>
    <mergeCell ref="J87:M87"/>
    <mergeCell ref="N87:Q87"/>
    <mergeCell ref="R87:U87"/>
    <mergeCell ref="V87:Y87"/>
    <mergeCell ref="Z87:AC87"/>
    <mergeCell ref="AD87:AG87"/>
    <mergeCell ref="AH87:AK87"/>
    <mergeCell ref="AM87:AO87"/>
    <mergeCell ref="AQ87:AS87"/>
    <mergeCell ref="AU87:AW87"/>
    <mergeCell ref="AY87:BA87"/>
    <mergeCell ref="F86:I86"/>
    <mergeCell ref="J86:M86"/>
    <mergeCell ref="N86:Q86"/>
    <mergeCell ref="R86:U86"/>
    <mergeCell ref="V86:Y86"/>
    <mergeCell ref="Z86:AC86"/>
    <mergeCell ref="AD86:AG86"/>
    <mergeCell ref="AH86:AK86"/>
    <mergeCell ref="AM86:AO86"/>
    <mergeCell ref="AQ84:AS84"/>
    <mergeCell ref="AU84:AW84"/>
    <mergeCell ref="AY84:BA84"/>
    <mergeCell ref="F85:I85"/>
    <mergeCell ref="J85:M85"/>
    <mergeCell ref="N85:Q85"/>
    <mergeCell ref="R85:U85"/>
    <mergeCell ref="V85:Y85"/>
    <mergeCell ref="Z85:AC85"/>
    <mergeCell ref="AD85:AG85"/>
    <mergeCell ref="AH85:AK85"/>
    <mergeCell ref="AM85:AO85"/>
    <mergeCell ref="AQ85:AS85"/>
    <mergeCell ref="AU85:AW85"/>
    <mergeCell ref="AY85:BA85"/>
    <mergeCell ref="F84:I84"/>
    <mergeCell ref="J84:M84"/>
    <mergeCell ref="N84:Q84"/>
    <mergeCell ref="R84:U84"/>
    <mergeCell ref="V84:Y84"/>
    <mergeCell ref="Z84:AC84"/>
    <mergeCell ref="AD84:AG84"/>
    <mergeCell ref="AH84:AK84"/>
    <mergeCell ref="AM84:AO84"/>
    <mergeCell ref="AQ82:AS82"/>
    <mergeCell ref="AU82:AW82"/>
    <mergeCell ref="AY82:BA82"/>
    <mergeCell ref="F83:I83"/>
    <mergeCell ref="J83:M83"/>
    <mergeCell ref="N83:Q83"/>
    <mergeCell ref="R83:U83"/>
    <mergeCell ref="V83:Y83"/>
    <mergeCell ref="Z83:AC83"/>
    <mergeCell ref="AD83:AG83"/>
    <mergeCell ref="AH83:AK83"/>
    <mergeCell ref="AM83:AO83"/>
    <mergeCell ref="AQ83:AS83"/>
    <mergeCell ref="AU83:AW83"/>
    <mergeCell ref="AY83:BA83"/>
    <mergeCell ref="F82:I82"/>
    <mergeCell ref="J82:M82"/>
    <mergeCell ref="N82:Q82"/>
    <mergeCell ref="R82:U82"/>
    <mergeCell ref="V82:Y82"/>
    <mergeCell ref="Z82:AC82"/>
    <mergeCell ref="AD82:AG82"/>
    <mergeCell ref="AH82:AK82"/>
    <mergeCell ref="AM82:AO82"/>
    <mergeCell ref="AQ80:AS80"/>
    <mergeCell ref="AU80:AW80"/>
    <mergeCell ref="AY80:BA80"/>
    <mergeCell ref="F81:I81"/>
    <mergeCell ref="J81:M81"/>
    <mergeCell ref="N81:Q81"/>
    <mergeCell ref="R81:U81"/>
    <mergeCell ref="V81:Y81"/>
    <mergeCell ref="Z81:AC81"/>
    <mergeCell ref="AD81:AG81"/>
    <mergeCell ref="AH81:AK81"/>
    <mergeCell ref="AM81:AO81"/>
    <mergeCell ref="AQ81:AS81"/>
    <mergeCell ref="AU81:AW81"/>
    <mergeCell ref="AY81:BA81"/>
    <mergeCell ref="F80:I80"/>
    <mergeCell ref="J80:M80"/>
    <mergeCell ref="N80:Q80"/>
    <mergeCell ref="R80:U80"/>
    <mergeCell ref="V80:Y80"/>
    <mergeCell ref="Z80:AC80"/>
    <mergeCell ref="AD80:AG80"/>
    <mergeCell ref="AH80:AK80"/>
    <mergeCell ref="AM80:AO80"/>
    <mergeCell ref="AQ78:AS78"/>
    <mergeCell ref="AU78:AW78"/>
    <mergeCell ref="AY78:BA78"/>
    <mergeCell ref="F79:I79"/>
    <mergeCell ref="J79:M79"/>
    <mergeCell ref="N79:Q79"/>
    <mergeCell ref="R79:U79"/>
    <mergeCell ref="V79:Y79"/>
    <mergeCell ref="Z79:AC79"/>
    <mergeCell ref="AD79:AG79"/>
    <mergeCell ref="AH79:AK79"/>
    <mergeCell ref="AM79:AO79"/>
    <mergeCell ref="AQ79:AS79"/>
    <mergeCell ref="AU79:AW79"/>
    <mergeCell ref="AY79:BA79"/>
    <mergeCell ref="F78:I78"/>
    <mergeCell ref="J78:M78"/>
    <mergeCell ref="N78:Q78"/>
    <mergeCell ref="R78:U78"/>
    <mergeCell ref="V78:Y78"/>
    <mergeCell ref="Z78:AC78"/>
    <mergeCell ref="AD78:AG78"/>
    <mergeCell ref="AH78:AK78"/>
    <mergeCell ref="AM78:AO78"/>
    <mergeCell ref="AQ76:AS76"/>
    <mergeCell ref="AU76:AW76"/>
    <mergeCell ref="AY76:BA76"/>
    <mergeCell ref="F77:I77"/>
    <mergeCell ref="J77:M77"/>
    <mergeCell ref="N77:Q77"/>
    <mergeCell ref="R77:U77"/>
    <mergeCell ref="V77:Y77"/>
    <mergeCell ref="Z77:AC77"/>
    <mergeCell ref="AD77:AG77"/>
    <mergeCell ref="AH77:AK77"/>
    <mergeCell ref="AM77:AO77"/>
    <mergeCell ref="AQ77:AS77"/>
    <mergeCell ref="AU77:AW77"/>
    <mergeCell ref="AY77:BA77"/>
    <mergeCell ref="F76:I76"/>
    <mergeCell ref="J76:M76"/>
    <mergeCell ref="N76:Q76"/>
    <mergeCell ref="R76:U76"/>
    <mergeCell ref="V76:Y76"/>
    <mergeCell ref="Z76:AC76"/>
    <mergeCell ref="AD76:AG76"/>
    <mergeCell ref="AH76:AK76"/>
    <mergeCell ref="AM76:AO76"/>
    <mergeCell ref="AQ74:AS74"/>
    <mergeCell ref="AU74:AW74"/>
    <mergeCell ref="AY74:BA74"/>
    <mergeCell ref="F75:I75"/>
    <mergeCell ref="J75:M75"/>
    <mergeCell ref="N75:Q75"/>
    <mergeCell ref="R75:U75"/>
    <mergeCell ref="V75:Y75"/>
    <mergeCell ref="Z75:AC75"/>
    <mergeCell ref="AD75:AG75"/>
    <mergeCell ref="AH75:AK75"/>
    <mergeCell ref="AM75:AO75"/>
    <mergeCell ref="AQ75:AS75"/>
    <mergeCell ref="AU75:AW75"/>
    <mergeCell ref="AY75:BA75"/>
    <mergeCell ref="F74:I74"/>
    <mergeCell ref="J74:M74"/>
    <mergeCell ref="N74:Q74"/>
    <mergeCell ref="R74:U74"/>
    <mergeCell ref="V74:Y74"/>
    <mergeCell ref="Z74:AC74"/>
    <mergeCell ref="AD74:AG74"/>
    <mergeCell ref="AH74:AK74"/>
    <mergeCell ref="AM74:AO74"/>
    <mergeCell ref="AQ72:AS72"/>
    <mergeCell ref="AU72:AW72"/>
    <mergeCell ref="AY72:BA72"/>
    <mergeCell ref="F73:I73"/>
    <mergeCell ref="J73:M73"/>
    <mergeCell ref="N73:Q73"/>
    <mergeCell ref="R73:U73"/>
    <mergeCell ref="V73:Y73"/>
    <mergeCell ref="Z73:AC73"/>
    <mergeCell ref="AD73:AG73"/>
    <mergeCell ref="AH73:AK73"/>
    <mergeCell ref="AM73:AO73"/>
    <mergeCell ref="AQ73:AS73"/>
    <mergeCell ref="AU73:AW73"/>
    <mergeCell ref="AY73:BA73"/>
    <mergeCell ref="F72:I72"/>
    <mergeCell ref="J72:M72"/>
    <mergeCell ref="N72:Q72"/>
    <mergeCell ref="R72:U72"/>
    <mergeCell ref="V72:Y72"/>
    <mergeCell ref="Z72:AC72"/>
    <mergeCell ref="AD72:AG72"/>
    <mergeCell ref="AH72:AK72"/>
    <mergeCell ref="AM72:AO72"/>
    <mergeCell ref="AQ70:AS70"/>
    <mergeCell ref="AU70:AW70"/>
    <mergeCell ref="AY70:BA70"/>
    <mergeCell ref="F71:I71"/>
    <mergeCell ref="J71:M71"/>
    <mergeCell ref="N71:Q71"/>
    <mergeCell ref="R71:U71"/>
    <mergeCell ref="V71:Y71"/>
    <mergeCell ref="Z71:AC71"/>
    <mergeCell ref="AD71:AG71"/>
    <mergeCell ref="AH71:AK71"/>
    <mergeCell ref="AM71:AO71"/>
    <mergeCell ref="AQ71:AS71"/>
    <mergeCell ref="AU71:AW71"/>
    <mergeCell ref="AY71:BA71"/>
    <mergeCell ref="F70:I70"/>
    <mergeCell ref="J70:M70"/>
    <mergeCell ref="N70:Q70"/>
    <mergeCell ref="R70:U70"/>
    <mergeCell ref="V70:Y70"/>
    <mergeCell ref="Z70:AC70"/>
    <mergeCell ref="AD70:AG70"/>
    <mergeCell ref="AH70:AK70"/>
    <mergeCell ref="AM70:AO70"/>
    <mergeCell ref="AQ68:AS68"/>
    <mergeCell ref="AU68:AW68"/>
    <mergeCell ref="AY68:BA68"/>
    <mergeCell ref="F69:I69"/>
    <mergeCell ref="J69:M69"/>
    <mergeCell ref="N69:Q69"/>
    <mergeCell ref="R69:U69"/>
    <mergeCell ref="V69:Y69"/>
    <mergeCell ref="Z69:AC69"/>
    <mergeCell ref="AD69:AG69"/>
    <mergeCell ref="AH69:AK69"/>
    <mergeCell ref="AM69:AO69"/>
    <mergeCell ref="AQ69:AS69"/>
    <mergeCell ref="AU69:AW69"/>
    <mergeCell ref="AY69:BA69"/>
    <mergeCell ref="F68:I68"/>
    <mergeCell ref="J68:M68"/>
    <mergeCell ref="N68:Q68"/>
    <mergeCell ref="R68:U68"/>
    <mergeCell ref="V68:Y68"/>
    <mergeCell ref="Z68:AC68"/>
    <mergeCell ref="AD68:AG68"/>
    <mergeCell ref="AH68:AK68"/>
    <mergeCell ref="AM68:AO68"/>
    <mergeCell ref="AQ51:AS51"/>
    <mergeCell ref="AU51:AW51"/>
    <mergeCell ref="AY51:BA51"/>
    <mergeCell ref="F52:I52"/>
    <mergeCell ref="J52:M52"/>
    <mergeCell ref="N52:Q52"/>
    <mergeCell ref="R52:U52"/>
    <mergeCell ref="V52:Y52"/>
    <mergeCell ref="Z52:AC52"/>
    <mergeCell ref="AD52:AG52"/>
    <mergeCell ref="AH52:AK52"/>
    <mergeCell ref="AM52:AO52"/>
    <mergeCell ref="AQ52:AS52"/>
    <mergeCell ref="AU52:AW52"/>
    <mergeCell ref="AY52:BA52"/>
    <mergeCell ref="F51:I51"/>
    <mergeCell ref="J51:M51"/>
    <mergeCell ref="N51:Q51"/>
    <mergeCell ref="R51:U51"/>
    <mergeCell ref="V51:Y51"/>
    <mergeCell ref="Z51:AC51"/>
    <mergeCell ref="AD51:AG51"/>
    <mergeCell ref="AH51:AK51"/>
    <mergeCell ref="AM51:AO51"/>
    <mergeCell ref="AQ49:AS49"/>
    <mergeCell ref="AU49:AW49"/>
    <mergeCell ref="AY49:BA49"/>
    <mergeCell ref="F50:I50"/>
    <mergeCell ref="J50:M50"/>
    <mergeCell ref="N50:Q50"/>
    <mergeCell ref="R50:U50"/>
    <mergeCell ref="V50:Y50"/>
    <mergeCell ref="Z50:AC50"/>
    <mergeCell ref="AD50:AG50"/>
    <mergeCell ref="AH50:AK50"/>
    <mergeCell ref="AM50:AO50"/>
    <mergeCell ref="AQ50:AS50"/>
    <mergeCell ref="AU50:AW50"/>
    <mergeCell ref="AY50:BA50"/>
    <mergeCell ref="F49:I49"/>
    <mergeCell ref="J49:M49"/>
    <mergeCell ref="N49:Q49"/>
    <mergeCell ref="R49:U49"/>
    <mergeCell ref="V49:Y49"/>
    <mergeCell ref="Z49:AC49"/>
    <mergeCell ref="AD49:AG49"/>
    <mergeCell ref="AH49:AK49"/>
    <mergeCell ref="AM49:AO49"/>
    <mergeCell ref="AQ47:AS47"/>
    <mergeCell ref="AU47:AW47"/>
    <mergeCell ref="AY47:BA47"/>
    <mergeCell ref="F48:I48"/>
    <mergeCell ref="J48:M48"/>
    <mergeCell ref="N48:Q48"/>
    <mergeCell ref="R48:U48"/>
    <mergeCell ref="V48:Y48"/>
    <mergeCell ref="Z48:AC48"/>
    <mergeCell ref="AD48:AG48"/>
    <mergeCell ref="AH48:AK48"/>
    <mergeCell ref="AM48:AO48"/>
    <mergeCell ref="AQ48:AS48"/>
    <mergeCell ref="AU48:AW48"/>
    <mergeCell ref="AY48:BA48"/>
    <mergeCell ref="F47:I47"/>
    <mergeCell ref="J47:M47"/>
    <mergeCell ref="N47:Q47"/>
    <mergeCell ref="R47:U47"/>
    <mergeCell ref="V47:Y47"/>
    <mergeCell ref="Z47:AC47"/>
    <mergeCell ref="AD47:AG47"/>
    <mergeCell ref="AH47:AK47"/>
    <mergeCell ref="AM47:AO47"/>
    <mergeCell ref="AQ45:AS45"/>
    <mergeCell ref="AU45:AW45"/>
    <mergeCell ref="AY45:BA45"/>
    <mergeCell ref="F46:I46"/>
    <mergeCell ref="J46:M46"/>
    <mergeCell ref="N46:Q46"/>
    <mergeCell ref="R46:U46"/>
    <mergeCell ref="V46:Y46"/>
    <mergeCell ref="Z46:AC46"/>
    <mergeCell ref="AD46:AG46"/>
    <mergeCell ref="AH46:AK46"/>
    <mergeCell ref="AM46:AO46"/>
    <mergeCell ref="AQ46:AS46"/>
    <mergeCell ref="AU46:AW46"/>
    <mergeCell ref="AY46:BA46"/>
    <mergeCell ref="F45:I45"/>
    <mergeCell ref="J45:M45"/>
    <mergeCell ref="N45:Q45"/>
    <mergeCell ref="R45:U45"/>
    <mergeCell ref="V45:Y45"/>
    <mergeCell ref="Z45:AC45"/>
    <mergeCell ref="AD45:AG45"/>
    <mergeCell ref="AH45:AK45"/>
    <mergeCell ref="AM45:AO45"/>
    <mergeCell ref="AQ43:AS43"/>
    <mergeCell ref="AU43:AW43"/>
    <mergeCell ref="AY43:BA43"/>
    <mergeCell ref="F44:I44"/>
    <mergeCell ref="J44:M44"/>
    <mergeCell ref="N44:Q44"/>
    <mergeCell ref="R44:U44"/>
    <mergeCell ref="V44:Y44"/>
    <mergeCell ref="Z44:AC44"/>
    <mergeCell ref="AD44:AG44"/>
    <mergeCell ref="AH44:AK44"/>
    <mergeCell ref="AM44:AO44"/>
    <mergeCell ref="AQ44:AS44"/>
    <mergeCell ref="AU44:AW44"/>
    <mergeCell ref="AY44:BA44"/>
    <mergeCell ref="F43:I43"/>
    <mergeCell ref="J43:M43"/>
    <mergeCell ref="N43:Q43"/>
    <mergeCell ref="R43:U43"/>
    <mergeCell ref="V43:Y43"/>
    <mergeCell ref="Z43:AC43"/>
    <mergeCell ref="AD43:AG43"/>
    <mergeCell ref="AH43:AK43"/>
    <mergeCell ref="AM43:AO43"/>
    <mergeCell ref="AQ41:AS41"/>
    <mergeCell ref="AU41:AW41"/>
    <mergeCell ref="AY41:BA41"/>
    <mergeCell ref="F42:I42"/>
    <mergeCell ref="J42:M42"/>
    <mergeCell ref="N42:Q42"/>
    <mergeCell ref="R42:U42"/>
    <mergeCell ref="V42:Y42"/>
    <mergeCell ref="Z42:AC42"/>
    <mergeCell ref="AD42:AG42"/>
    <mergeCell ref="AH42:AK42"/>
    <mergeCell ref="AM42:AO42"/>
    <mergeCell ref="AQ42:AS42"/>
    <mergeCell ref="AU42:AW42"/>
    <mergeCell ref="AY42:BA42"/>
    <mergeCell ref="F41:I41"/>
    <mergeCell ref="J41:M41"/>
    <mergeCell ref="N41:Q41"/>
    <mergeCell ref="R41:U41"/>
    <mergeCell ref="V41:Y41"/>
    <mergeCell ref="Z41:AC41"/>
    <mergeCell ref="AD41:AG41"/>
    <mergeCell ref="AH41:AK41"/>
    <mergeCell ref="AM41:AO41"/>
    <mergeCell ref="AQ39:AS39"/>
    <mergeCell ref="AU39:AW39"/>
    <mergeCell ref="AY39:BA39"/>
    <mergeCell ref="F40:I40"/>
    <mergeCell ref="J40:M40"/>
    <mergeCell ref="N40:Q40"/>
    <mergeCell ref="R40:U40"/>
    <mergeCell ref="V40:Y40"/>
    <mergeCell ref="Z40:AC40"/>
    <mergeCell ref="AD40:AG40"/>
    <mergeCell ref="AH40:AK40"/>
    <mergeCell ref="AM40:AO40"/>
    <mergeCell ref="AQ40:AS40"/>
    <mergeCell ref="AU40:AW40"/>
    <mergeCell ref="AY40:BA40"/>
    <mergeCell ref="F39:I39"/>
    <mergeCell ref="J39:M39"/>
    <mergeCell ref="N39:Q39"/>
    <mergeCell ref="R39:U39"/>
    <mergeCell ref="V39:Y39"/>
    <mergeCell ref="Z39:AC39"/>
    <mergeCell ref="AD39:AG39"/>
    <mergeCell ref="AH39:AK39"/>
    <mergeCell ref="AM39:AO39"/>
    <mergeCell ref="AQ37:AS37"/>
    <mergeCell ref="AU37:AW37"/>
    <mergeCell ref="AY37:BA37"/>
    <mergeCell ref="F38:I38"/>
    <mergeCell ref="J38:M38"/>
    <mergeCell ref="N38:Q38"/>
    <mergeCell ref="R38:U38"/>
    <mergeCell ref="V38:Y38"/>
    <mergeCell ref="Z38:AC38"/>
    <mergeCell ref="AD38:AG38"/>
    <mergeCell ref="AH38:AK38"/>
    <mergeCell ref="AM38:AO38"/>
    <mergeCell ref="AQ38:AS38"/>
    <mergeCell ref="AU38:AW38"/>
    <mergeCell ref="AY38:BA38"/>
    <mergeCell ref="F37:I37"/>
    <mergeCell ref="J37:M37"/>
    <mergeCell ref="N37:Q37"/>
    <mergeCell ref="R37:U37"/>
    <mergeCell ref="V37:Y37"/>
    <mergeCell ref="Z37:AC37"/>
    <mergeCell ref="AD37:AG37"/>
    <mergeCell ref="AH37:AK37"/>
    <mergeCell ref="AM37:AO37"/>
    <mergeCell ref="V35:Y35"/>
    <mergeCell ref="Z35:AC35"/>
    <mergeCell ref="AD35:AG35"/>
    <mergeCell ref="AH35:AK35"/>
    <mergeCell ref="AM35:AO35"/>
    <mergeCell ref="AQ35:AS35"/>
    <mergeCell ref="AU35:AW35"/>
    <mergeCell ref="AY35:BA35"/>
    <mergeCell ref="F36:I36"/>
    <mergeCell ref="J36:M36"/>
    <mergeCell ref="N36:Q36"/>
    <mergeCell ref="R36:U36"/>
    <mergeCell ref="V36:Y36"/>
    <mergeCell ref="Z36:AC36"/>
    <mergeCell ref="AD36:AG36"/>
    <mergeCell ref="AH36:AK36"/>
    <mergeCell ref="AM36:AO36"/>
    <mergeCell ref="AQ36:AS36"/>
    <mergeCell ref="AU36:AW36"/>
    <mergeCell ref="AY36:BA36"/>
    <mergeCell ref="J33:M33"/>
    <mergeCell ref="N33:Q33"/>
    <mergeCell ref="R33:U33"/>
    <mergeCell ref="V33:Y33"/>
    <mergeCell ref="Z33:AC33"/>
    <mergeCell ref="AD33:AG33"/>
    <mergeCell ref="AH33:AK33"/>
    <mergeCell ref="AM33:AO33"/>
    <mergeCell ref="AQ33:AS33"/>
    <mergeCell ref="AU33:AW33"/>
    <mergeCell ref="AY33:BA33"/>
    <mergeCell ref="F34:I34"/>
    <mergeCell ref="J34:M34"/>
    <mergeCell ref="N34:Q34"/>
    <mergeCell ref="R34:U34"/>
    <mergeCell ref="V34:Y34"/>
    <mergeCell ref="Z34:AC34"/>
    <mergeCell ref="AD34:AG34"/>
    <mergeCell ref="AH34:AK34"/>
    <mergeCell ref="AM34:AO34"/>
    <mergeCell ref="Z119:AC119"/>
    <mergeCell ref="AD119:AG119"/>
    <mergeCell ref="AH119:AK119"/>
    <mergeCell ref="AM119:AO119"/>
    <mergeCell ref="AQ113:AS113"/>
    <mergeCell ref="AU113:AW113"/>
    <mergeCell ref="AY113:BA113"/>
    <mergeCell ref="F114:I114"/>
    <mergeCell ref="J114:M114"/>
    <mergeCell ref="N114:Q114"/>
    <mergeCell ref="R114:U114"/>
    <mergeCell ref="V114:Y114"/>
    <mergeCell ref="Z114:AC114"/>
    <mergeCell ref="AD114:AG114"/>
    <mergeCell ref="AH114:AK114"/>
    <mergeCell ref="AM114:AO114"/>
    <mergeCell ref="AQ114:AS114"/>
    <mergeCell ref="AU114:AW114"/>
    <mergeCell ref="AY114:BA114"/>
    <mergeCell ref="F113:I113"/>
    <mergeCell ref="J113:M113"/>
    <mergeCell ref="N113:Q113"/>
    <mergeCell ref="R113:U113"/>
    <mergeCell ref="V113:Y113"/>
    <mergeCell ref="Z113:AC113"/>
    <mergeCell ref="AD113:AG113"/>
    <mergeCell ref="AH113:AK113"/>
    <mergeCell ref="AM113:AO113"/>
    <mergeCell ref="AQ117:AS117"/>
    <mergeCell ref="AU117:AW117"/>
    <mergeCell ref="AY117:BA117"/>
    <mergeCell ref="F118:I118"/>
    <mergeCell ref="J118:M118"/>
    <mergeCell ref="N118:Q118"/>
    <mergeCell ref="R118:U118"/>
    <mergeCell ref="V118:Y118"/>
    <mergeCell ref="Z118:AC118"/>
    <mergeCell ref="AD118:AG118"/>
    <mergeCell ref="AH118:AK118"/>
    <mergeCell ref="AM118:AO118"/>
    <mergeCell ref="AQ118:AS118"/>
    <mergeCell ref="AU118:AW118"/>
    <mergeCell ref="AY118:BA118"/>
    <mergeCell ref="F117:I117"/>
    <mergeCell ref="J117:M117"/>
    <mergeCell ref="N117:Q117"/>
    <mergeCell ref="R117:U117"/>
    <mergeCell ref="V117:Y117"/>
    <mergeCell ref="Z117:AC117"/>
    <mergeCell ref="AD117:AG117"/>
    <mergeCell ref="AH117:AK117"/>
    <mergeCell ref="AM117:AO117"/>
    <mergeCell ref="AQ115:AS115"/>
    <mergeCell ref="AU115:AW115"/>
    <mergeCell ref="AY115:BA115"/>
    <mergeCell ref="F116:I116"/>
    <mergeCell ref="J116:M116"/>
    <mergeCell ref="N116:Q116"/>
    <mergeCell ref="R116:U116"/>
    <mergeCell ref="V116:Y116"/>
    <mergeCell ref="Z116:AC116"/>
    <mergeCell ref="AD116:AG116"/>
    <mergeCell ref="AH116:AK116"/>
    <mergeCell ref="AM116:AO116"/>
    <mergeCell ref="AQ116:AS116"/>
    <mergeCell ref="AU116:AW116"/>
    <mergeCell ref="AY116:BA116"/>
    <mergeCell ref="F115:I115"/>
    <mergeCell ref="J115:M115"/>
    <mergeCell ref="N115:Q115"/>
    <mergeCell ref="R115:U115"/>
    <mergeCell ref="V115:Y115"/>
    <mergeCell ref="Z115:AC115"/>
    <mergeCell ref="AD115:AG115"/>
    <mergeCell ref="AH115:AK115"/>
    <mergeCell ref="AM115:AO115"/>
    <mergeCell ref="AQ66:AS66"/>
    <mergeCell ref="AU66:AW66"/>
    <mergeCell ref="AY66:BA66"/>
    <mergeCell ref="F66:I66"/>
    <mergeCell ref="J66:M66"/>
    <mergeCell ref="N66:Q66"/>
    <mergeCell ref="R66:U66"/>
    <mergeCell ref="V66:Y66"/>
    <mergeCell ref="Z66:AC66"/>
    <mergeCell ref="AD66:AG66"/>
    <mergeCell ref="AH66:AK66"/>
    <mergeCell ref="AM66:AO66"/>
    <mergeCell ref="AQ64:AS64"/>
    <mergeCell ref="AU64:AW64"/>
    <mergeCell ref="AY64:BA64"/>
    <mergeCell ref="F65:I65"/>
    <mergeCell ref="J65:M65"/>
    <mergeCell ref="N65:Q65"/>
    <mergeCell ref="R65:U65"/>
    <mergeCell ref="V65:Y65"/>
    <mergeCell ref="Z65:AC65"/>
    <mergeCell ref="AD65:AG65"/>
    <mergeCell ref="AH65:AK65"/>
    <mergeCell ref="AM65:AO65"/>
    <mergeCell ref="AQ65:AS65"/>
    <mergeCell ref="AU65:AW65"/>
    <mergeCell ref="AY65:BA65"/>
    <mergeCell ref="F64:I64"/>
    <mergeCell ref="J64:M64"/>
    <mergeCell ref="N64:Q64"/>
    <mergeCell ref="R64:U64"/>
    <mergeCell ref="V64:Y64"/>
    <mergeCell ref="Z64:AC64"/>
    <mergeCell ref="AD64:AG64"/>
    <mergeCell ref="AH64:AK64"/>
    <mergeCell ref="AM64:AO64"/>
    <mergeCell ref="AQ62:AS62"/>
    <mergeCell ref="AU62:AW62"/>
    <mergeCell ref="AY62:BA62"/>
    <mergeCell ref="F63:I63"/>
    <mergeCell ref="J63:M63"/>
    <mergeCell ref="N63:Q63"/>
    <mergeCell ref="R63:U63"/>
    <mergeCell ref="V63:Y63"/>
    <mergeCell ref="Z63:AC63"/>
    <mergeCell ref="AD63:AG63"/>
    <mergeCell ref="AH63:AK63"/>
    <mergeCell ref="AM63:AO63"/>
    <mergeCell ref="AQ63:AS63"/>
    <mergeCell ref="AU63:AW63"/>
    <mergeCell ref="AY63:BA63"/>
    <mergeCell ref="F62:I62"/>
    <mergeCell ref="J62:M62"/>
    <mergeCell ref="N62:Q62"/>
    <mergeCell ref="R62:U62"/>
    <mergeCell ref="V62:Y62"/>
    <mergeCell ref="Z62:AC62"/>
    <mergeCell ref="AD62:AG62"/>
    <mergeCell ref="AH62:AK62"/>
    <mergeCell ref="AM62:AO62"/>
    <mergeCell ref="AQ60:AS60"/>
    <mergeCell ref="AU60:AW60"/>
    <mergeCell ref="AY60:BA60"/>
    <mergeCell ref="F61:I61"/>
    <mergeCell ref="J61:M61"/>
    <mergeCell ref="N61:Q61"/>
    <mergeCell ref="R61:U61"/>
    <mergeCell ref="V61:Y61"/>
    <mergeCell ref="Z61:AC61"/>
    <mergeCell ref="AD61:AG61"/>
    <mergeCell ref="AH61:AK61"/>
    <mergeCell ref="AM61:AO61"/>
    <mergeCell ref="AQ61:AS61"/>
    <mergeCell ref="AU61:AW61"/>
    <mergeCell ref="AY61:BA61"/>
    <mergeCell ref="F60:I60"/>
    <mergeCell ref="J60:M60"/>
    <mergeCell ref="N60:Q60"/>
    <mergeCell ref="R60:U60"/>
    <mergeCell ref="V60:Y60"/>
    <mergeCell ref="Z60:AC60"/>
    <mergeCell ref="AD60:AG60"/>
    <mergeCell ref="AH60:AK60"/>
    <mergeCell ref="AM60:AO60"/>
    <mergeCell ref="AQ58:AS58"/>
    <mergeCell ref="AU58:AW58"/>
    <mergeCell ref="AY58:BA58"/>
    <mergeCell ref="F59:I59"/>
    <mergeCell ref="J59:M59"/>
    <mergeCell ref="N59:Q59"/>
    <mergeCell ref="R59:U59"/>
    <mergeCell ref="V59:Y59"/>
    <mergeCell ref="Z59:AC59"/>
    <mergeCell ref="AD59:AG59"/>
    <mergeCell ref="AH59:AK59"/>
    <mergeCell ref="AM59:AO59"/>
    <mergeCell ref="AQ59:AS59"/>
    <mergeCell ref="AU59:AW59"/>
    <mergeCell ref="AY59:BA59"/>
    <mergeCell ref="F58:I58"/>
    <mergeCell ref="J58:M58"/>
    <mergeCell ref="N58:Q58"/>
    <mergeCell ref="R58:U58"/>
    <mergeCell ref="V58:Y58"/>
    <mergeCell ref="Z58:AC58"/>
    <mergeCell ref="AD58:AG58"/>
    <mergeCell ref="AH58:AK58"/>
    <mergeCell ref="AM58:AO58"/>
    <mergeCell ref="AQ56:AS56"/>
    <mergeCell ref="AU56:AW56"/>
    <mergeCell ref="AY56:BA56"/>
    <mergeCell ref="F57:I57"/>
    <mergeCell ref="J57:M57"/>
    <mergeCell ref="N57:Q57"/>
    <mergeCell ref="R57:U57"/>
    <mergeCell ref="V57:Y57"/>
    <mergeCell ref="Z57:AC57"/>
    <mergeCell ref="AD57:AG57"/>
    <mergeCell ref="AH57:AK57"/>
    <mergeCell ref="AM57:AO57"/>
    <mergeCell ref="AQ57:AS57"/>
    <mergeCell ref="AU57:AW57"/>
    <mergeCell ref="AY57:BA57"/>
    <mergeCell ref="F56:I56"/>
    <mergeCell ref="J56:M56"/>
    <mergeCell ref="N56:Q56"/>
    <mergeCell ref="R56:U56"/>
    <mergeCell ref="V56:Y56"/>
    <mergeCell ref="Z56:AC56"/>
    <mergeCell ref="AD56:AG56"/>
    <mergeCell ref="AH56:AK56"/>
    <mergeCell ref="AM56:AO56"/>
    <mergeCell ref="AQ54:AS54"/>
    <mergeCell ref="AU54:AW54"/>
    <mergeCell ref="AY54:BA54"/>
    <mergeCell ref="F55:I55"/>
    <mergeCell ref="J55:M55"/>
    <mergeCell ref="N55:Q55"/>
    <mergeCell ref="R55:U55"/>
    <mergeCell ref="V55:Y55"/>
    <mergeCell ref="Z55:AC55"/>
    <mergeCell ref="AD55:AG55"/>
    <mergeCell ref="AH55:AK55"/>
    <mergeCell ref="AM55:AO55"/>
    <mergeCell ref="AQ55:AS55"/>
    <mergeCell ref="AU55:AW55"/>
    <mergeCell ref="AY55:BA55"/>
    <mergeCell ref="F54:I54"/>
    <mergeCell ref="J54:M54"/>
    <mergeCell ref="N54:Q54"/>
    <mergeCell ref="R54:U54"/>
    <mergeCell ref="V54:Y54"/>
    <mergeCell ref="Z54:AC54"/>
    <mergeCell ref="AD54:AG54"/>
    <mergeCell ref="AH54:AK54"/>
    <mergeCell ref="AM54:AO54"/>
    <mergeCell ref="AH32:AK32"/>
    <mergeCell ref="AM32:AO32"/>
    <mergeCell ref="AQ32:AS32"/>
    <mergeCell ref="AU32:AW32"/>
    <mergeCell ref="AY32:BA32"/>
    <mergeCell ref="F53:I53"/>
    <mergeCell ref="J53:M53"/>
    <mergeCell ref="N53:Q53"/>
    <mergeCell ref="R53:U53"/>
    <mergeCell ref="V53:Y53"/>
    <mergeCell ref="Z53:AC53"/>
    <mergeCell ref="AD53:AG53"/>
    <mergeCell ref="AH53:AK53"/>
    <mergeCell ref="AM53:AO53"/>
    <mergeCell ref="AQ53:AS53"/>
    <mergeCell ref="AU53:AW53"/>
    <mergeCell ref="AY53:BA53"/>
    <mergeCell ref="AQ34:AS34"/>
    <mergeCell ref="AU34:AW34"/>
    <mergeCell ref="AY34:BA34"/>
    <mergeCell ref="F35:I35"/>
    <mergeCell ref="J35:M35"/>
    <mergeCell ref="N35:Q35"/>
    <mergeCell ref="R35:U35"/>
    <mergeCell ref="F32:I32"/>
    <mergeCell ref="J32:M32"/>
    <mergeCell ref="N32:Q32"/>
    <mergeCell ref="R32:U32"/>
    <mergeCell ref="V32:Y32"/>
    <mergeCell ref="Z32:AC32"/>
    <mergeCell ref="AD32:AG32"/>
    <mergeCell ref="F33:I33"/>
    <mergeCell ref="N31:Q31"/>
    <mergeCell ref="R31:U31"/>
    <mergeCell ref="V31:Y31"/>
    <mergeCell ref="Z31:AC31"/>
    <mergeCell ref="AD31:AG31"/>
    <mergeCell ref="AH31:AK31"/>
    <mergeCell ref="AM31:AO31"/>
    <mergeCell ref="AQ31:AS31"/>
    <mergeCell ref="AU31:AW31"/>
    <mergeCell ref="AY31:BA31"/>
    <mergeCell ref="AH18:AK18"/>
    <mergeCell ref="AM18:AO18"/>
    <mergeCell ref="AQ18:AS18"/>
    <mergeCell ref="AU18:AW18"/>
    <mergeCell ref="AY18:BA18"/>
    <mergeCell ref="J30:M30"/>
    <mergeCell ref="N30:Q30"/>
    <mergeCell ref="R30:U30"/>
    <mergeCell ref="V30:Y30"/>
    <mergeCell ref="Z30:AC30"/>
    <mergeCell ref="AD30:AG30"/>
    <mergeCell ref="AH30:AK30"/>
    <mergeCell ref="AM28:AO28"/>
    <mergeCell ref="AQ28:AS28"/>
    <mergeCell ref="AU28:AW28"/>
    <mergeCell ref="AY28:BA28"/>
    <mergeCell ref="AM26:AO26"/>
    <mergeCell ref="AQ26:AS26"/>
    <mergeCell ref="AU26:AW26"/>
    <mergeCell ref="AY26:BA26"/>
    <mergeCell ref="AM24:AO24"/>
    <mergeCell ref="AQ24:AS24"/>
    <mergeCell ref="B16:B17"/>
    <mergeCell ref="D19:E19"/>
    <mergeCell ref="F19:U19"/>
    <mergeCell ref="V19:AK19"/>
    <mergeCell ref="D16:D17"/>
    <mergeCell ref="E16:E17"/>
    <mergeCell ref="F18:I18"/>
    <mergeCell ref="J18:M18"/>
    <mergeCell ref="N18:Q18"/>
    <mergeCell ref="R18:U18"/>
    <mergeCell ref="V18:Y18"/>
    <mergeCell ref="Z18:AC18"/>
    <mergeCell ref="AD18:AG18"/>
    <mergeCell ref="AM67:AO67"/>
    <mergeCell ref="AQ67:AS67"/>
    <mergeCell ref="AU67:AW67"/>
    <mergeCell ref="AY67:BA67"/>
    <mergeCell ref="F67:I67"/>
    <mergeCell ref="J67:M67"/>
    <mergeCell ref="N67:Q67"/>
    <mergeCell ref="R67:U67"/>
    <mergeCell ref="V67:Y67"/>
    <mergeCell ref="Z67:AC67"/>
    <mergeCell ref="AD67:AG67"/>
    <mergeCell ref="AH67:AK67"/>
    <mergeCell ref="F30:I30"/>
    <mergeCell ref="AM30:AO30"/>
    <mergeCell ref="AQ30:AS30"/>
    <mergeCell ref="AU30:AW30"/>
    <mergeCell ref="AY30:BA30"/>
    <mergeCell ref="F31:I31"/>
    <mergeCell ref="J31:M31"/>
    <mergeCell ref="F29:I29"/>
    <mergeCell ref="J29:M29"/>
    <mergeCell ref="N29:Q29"/>
    <mergeCell ref="R29:U29"/>
    <mergeCell ref="V29:Y29"/>
    <mergeCell ref="AY29:BA29"/>
    <mergeCell ref="Z29:AC29"/>
    <mergeCell ref="AD29:AG29"/>
    <mergeCell ref="AH29:AK29"/>
    <mergeCell ref="AM29:AO29"/>
    <mergeCell ref="AQ29:AS29"/>
    <mergeCell ref="AU29:AW29"/>
    <mergeCell ref="F28:I28"/>
    <mergeCell ref="J28:M28"/>
    <mergeCell ref="N28:Q28"/>
    <mergeCell ref="R28:U28"/>
    <mergeCell ref="V28:Y28"/>
    <mergeCell ref="Z28:AC28"/>
    <mergeCell ref="AD28:AG28"/>
    <mergeCell ref="AH28:AK28"/>
    <mergeCell ref="AH24:AK24"/>
    <mergeCell ref="AD23:AG23"/>
    <mergeCell ref="AH23:AK23"/>
    <mergeCell ref="AM23:AO23"/>
    <mergeCell ref="AQ23:AS23"/>
    <mergeCell ref="AU23:AW23"/>
    <mergeCell ref="N23:Q23"/>
    <mergeCell ref="R23:U23"/>
    <mergeCell ref="V23:Y23"/>
    <mergeCell ref="J23:M23"/>
    <mergeCell ref="F27:I27"/>
    <mergeCell ref="J27:M27"/>
    <mergeCell ref="N27:Q27"/>
    <mergeCell ref="R27:U27"/>
    <mergeCell ref="V27:Y27"/>
    <mergeCell ref="AY27:BA27"/>
    <mergeCell ref="Z27:AC27"/>
    <mergeCell ref="AD27:AG27"/>
    <mergeCell ref="AH27:AK27"/>
    <mergeCell ref="AM27:AO27"/>
    <mergeCell ref="AQ27:AS27"/>
    <mergeCell ref="AU27:AW27"/>
    <mergeCell ref="F26:I26"/>
    <mergeCell ref="J26:M26"/>
    <mergeCell ref="N26:Q26"/>
    <mergeCell ref="R26:U26"/>
    <mergeCell ref="V26:Y26"/>
    <mergeCell ref="Z26:AC26"/>
    <mergeCell ref="AD26:AG26"/>
    <mergeCell ref="AH26:AK26"/>
    <mergeCell ref="F16:I16"/>
    <mergeCell ref="J16:M16"/>
    <mergeCell ref="N16:Q16"/>
    <mergeCell ref="R16:U16"/>
    <mergeCell ref="V16:Y16"/>
    <mergeCell ref="Z16:AC16"/>
    <mergeCell ref="AD16:AG16"/>
    <mergeCell ref="AH16:AK16"/>
    <mergeCell ref="AL16:BA17"/>
    <mergeCell ref="F17:U17"/>
    <mergeCell ref="V17:Y17"/>
    <mergeCell ref="Z17:AC17"/>
    <mergeCell ref="AD17:AG17"/>
    <mergeCell ref="AH17:AK17"/>
    <mergeCell ref="AY22:BA22"/>
    <mergeCell ref="F23:I23"/>
    <mergeCell ref="AU21:AW21"/>
    <mergeCell ref="F21:I21"/>
    <mergeCell ref="J21:M21"/>
    <mergeCell ref="N21:Q21"/>
    <mergeCell ref="R21:U21"/>
    <mergeCell ref="V21:Y21"/>
    <mergeCell ref="AM22:AO22"/>
    <mergeCell ref="AQ22:AS22"/>
    <mergeCell ref="AU22:AW22"/>
    <mergeCell ref="R22:U22"/>
    <mergeCell ref="V22:Y22"/>
    <mergeCell ref="Z22:AC22"/>
    <mergeCell ref="AD22:AG22"/>
    <mergeCell ref="AH22:AK22"/>
    <mergeCell ref="Z21:AC21"/>
    <mergeCell ref="AD21:AG21"/>
    <mergeCell ref="BD19:BF19"/>
    <mergeCell ref="C20:BG20"/>
    <mergeCell ref="AY23:BA23"/>
    <mergeCell ref="Z23:AC23"/>
    <mergeCell ref="AQ21:AS21"/>
    <mergeCell ref="AY21:BA21"/>
    <mergeCell ref="F22:I22"/>
    <mergeCell ref="J22:M22"/>
    <mergeCell ref="N22:Q22"/>
    <mergeCell ref="AU24:AW24"/>
    <mergeCell ref="AY24:BA24"/>
    <mergeCell ref="F25:I25"/>
    <mergeCell ref="J25:M25"/>
    <mergeCell ref="N25:Q25"/>
    <mergeCell ref="R25:U25"/>
    <mergeCell ref="V25:Y25"/>
    <mergeCell ref="AY25:BA25"/>
    <mergeCell ref="AH21:AK21"/>
    <mergeCell ref="AM21:AO21"/>
    <mergeCell ref="Z25:AC25"/>
    <mergeCell ref="AD25:AG25"/>
    <mergeCell ref="AH25:AK25"/>
    <mergeCell ref="AM25:AO25"/>
    <mergeCell ref="AQ25:AS25"/>
    <mergeCell ref="AU25:AW25"/>
    <mergeCell ref="F24:I24"/>
    <mergeCell ref="J24:M24"/>
    <mergeCell ref="N24:Q24"/>
    <mergeCell ref="R24:U24"/>
    <mergeCell ref="V24:Y24"/>
    <mergeCell ref="Z24:AC24"/>
    <mergeCell ref="AD24:AG24"/>
  </mergeCells>
  <phoneticPr fontId="1"/>
  <conditionalFormatting sqref="D21:D320">
    <cfRule type="expression" dxfId="5" priority="1">
      <formula>COUNTIF($D21,"X*")</formula>
    </cfRule>
    <cfRule type="expression" dxfId="4" priority="2">
      <formula>COUNTIF($D21,"W*")</formula>
    </cfRule>
    <cfRule type="expression" dxfId="3" priority="3">
      <formula>COUNTIF($D21,"M*")</formula>
    </cfRule>
  </conditionalFormatting>
  <conditionalFormatting sqref="J21:M320">
    <cfRule type="expression" dxfId="2" priority="9">
      <formula>COUNTIF($D21,"*1")</formula>
    </cfRule>
  </conditionalFormatting>
  <conditionalFormatting sqref="N21:U320">
    <cfRule type="expression" dxfId="1" priority="8">
      <formula>COUNTIF($D21,"*-1")+COUNTIF($D21,"*-2")</formula>
    </cfRule>
  </conditionalFormatting>
  <conditionalFormatting sqref="V21:AK320">
    <cfRule type="expression" dxfId="0" priority="7">
      <formula>F21&lt;&gt;""</formula>
    </cfRule>
  </conditionalFormatting>
  <dataValidations count="7">
    <dataValidation type="list" allowBlank="1" showInputMessage="1" showErrorMessage="1" sqref="BB18" xr:uid="{00000000-0002-0000-0300-000001000000}">
      <formula1>"　　,当方,相手方,個々"</formula1>
    </dataValidation>
    <dataValidation type="list" allowBlank="1" showInputMessage="1" showErrorMessage="1" sqref="E18" xr:uid="{CEA136E4-FD25-4F82-8603-DB6022C47A6F}">
      <formula1>"1000m, 500m, 200m"</formula1>
    </dataValidation>
    <dataValidation type="whole" allowBlank="1" showInputMessage="1" showErrorMessage="1" sqref="F21:U320" xr:uid="{8C3DB6DD-A34C-447B-AC51-080E5DED15B3}">
      <formula1>100000</formula1>
      <formula2>999999</formula2>
    </dataValidation>
    <dataValidation type="list" allowBlank="1" showInputMessage="1" showErrorMessage="1" sqref="D21:D320" xr:uid="{6037DFAA-6C27-496A-890D-E26026FA3B24}">
      <formula1>INDIRECT("discipline")</formula1>
    </dataValidation>
    <dataValidation type="list" allowBlank="1" showInputMessage="1" showErrorMessage="1" sqref="E21:E320" xr:uid="{5E4E29AF-DDEF-46B3-9754-6FDD241BC68A}">
      <formula1>INDIRECT("distance")</formula1>
    </dataValidation>
    <dataValidation type="list" allowBlank="1" showInputMessage="1" showErrorMessage="1" sqref="C18 C21:C320" xr:uid="{82B8BEF2-A3F0-4376-9C29-5FC03989ABDA}">
      <formula1>INDIRECT("category")</formula1>
    </dataValidation>
    <dataValidation type="list" allowBlank="1" showInputMessage="1" showErrorMessage="1" sqref="BB21:BB320" xr:uid="{73BB4D96-32DF-4FA3-A327-4D3B1CFE70D9}">
      <formula1>"　　,当方,相手方,個々,免除"</formula1>
    </dataValidation>
  </dataValidations>
  <printOptions horizontalCentered="1"/>
  <pageMargins left="0.19685039370078741" right="0.19685039370078741" top="0.62992125984251968" bottom="0.55118110236220474" header="0.31496062992125984" footer="0.31496062992125984"/>
  <pageSetup paperSize="9" scale="6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1CF80EA-BD3A-4601-9491-0C48312D8CC1}">
          <x14:formula1>
            <xm:f>パラメータ!$D$4:$D$11</xm:f>
          </x14:formula1>
          <xm:sqref>D18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8E3A7-0BE1-4952-AE44-33BB6C355E37}">
  <sheetPr codeName="FeeNoticeSheet">
    <tabColor theme="1" tint="0.499984740745262"/>
  </sheetPr>
  <dimension ref="A1:U54"/>
  <sheetViews>
    <sheetView view="pageBreakPreview" zoomScale="80" zoomScaleNormal="55" zoomScaleSheetLayoutView="80" workbookViewId="0">
      <selection activeCell="L14" sqref="L14"/>
    </sheetView>
  </sheetViews>
  <sheetFormatPr defaultColWidth="8.58203125" defaultRowHeight="18"/>
  <cols>
    <col min="1" max="1" width="0.58203125" style="1" customWidth="1"/>
    <col min="2" max="2" width="3.25" style="20" bestFit="1" customWidth="1"/>
    <col min="3" max="3" width="5.75" style="20" bestFit="1" customWidth="1"/>
    <col min="4" max="4" width="5.33203125" style="20" customWidth="1"/>
    <col min="5" max="5" width="2.75" style="26" customWidth="1"/>
    <col min="6" max="6" width="5.33203125" style="20" customWidth="1"/>
    <col min="7" max="7" width="2.75" style="26" customWidth="1"/>
    <col min="8" max="8" width="5.33203125" style="20" customWidth="1"/>
    <col min="9" max="9" width="2.75" style="26" customWidth="1"/>
    <col min="10" max="10" width="5.33203125" style="20" customWidth="1"/>
    <col min="11" max="11" width="2.75" style="26" customWidth="1"/>
    <col min="12" max="12" width="5.33203125" style="20" customWidth="1"/>
    <col min="13" max="13" width="2.75" style="26" customWidth="1"/>
    <col min="14" max="14" width="5.33203125" style="20" customWidth="1"/>
    <col min="15" max="15" width="2.75" style="26" customWidth="1"/>
    <col min="16" max="16" width="7.75" style="20" bestFit="1" customWidth="1"/>
    <col min="17" max="17" width="4.08203125" style="20" customWidth="1"/>
    <col min="18" max="18" width="9.33203125" style="20" customWidth="1"/>
    <col min="19" max="19" width="0.58203125" style="1" customWidth="1"/>
    <col min="20" max="16384" width="8.58203125" style="1"/>
  </cols>
  <sheetData>
    <row r="1" spans="1:20" s="26" customFormat="1" ht="15" customHeight="1">
      <c r="A1" s="25"/>
      <c r="B1" s="25"/>
      <c r="C1" s="25"/>
      <c r="D1" s="25"/>
      <c r="E1" s="25"/>
      <c r="F1" s="25"/>
      <c r="G1" s="25"/>
      <c r="H1" s="25"/>
      <c r="I1" s="25"/>
      <c r="J1" s="25"/>
      <c r="K1" s="25"/>
      <c r="L1" s="25"/>
      <c r="M1" s="25"/>
      <c r="N1" s="25"/>
      <c r="O1" s="25"/>
      <c r="P1" s="25"/>
      <c r="Q1" s="25"/>
      <c r="R1" s="25"/>
      <c r="S1" s="40" t="str">
        <f>参加申込書本紙!$G$15&amp;" - "&amp;参加申込書本紙!$G$16</f>
        <v xml:space="preserve"> - </v>
      </c>
      <c r="T1" s="25"/>
    </row>
    <row r="2" spans="1:20" s="20" customFormat="1" ht="22.5">
      <c r="A2" s="1"/>
      <c r="B2" s="168" t="str">
        <f>参加申込書本紙!B2</f>
        <v>第29回 2026年スプリングスプリントカヌー競技大会</v>
      </c>
      <c r="C2" s="168"/>
      <c r="D2" s="168"/>
      <c r="E2" s="168"/>
      <c r="F2" s="168"/>
      <c r="G2" s="168"/>
      <c r="H2" s="168"/>
      <c r="I2" s="168"/>
      <c r="J2" s="168"/>
      <c r="K2" s="168"/>
      <c r="L2" s="168"/>
      <c r="M2" s="168"/>
      <c r="N2" s="168"/>
      <c r="O2" s="168"/>
      <c r="P2" s="168"/>
      <c r="Q2" s="168"/>
      <c r="R2" s="168"/>
      <c r="S2" s="168"/>
      <c r="T2" s="19"/>
    </row>
    <row r="3" spans="1:20" s="20" customFormat="1" ht="22.5">
      <c r="A3" s="1"/>
      <c r="B3" s="168"/>
      <c r="C3" s="168"/>
      <c r="D3" s="168"/>
      <c r="E3" s="168"/>
      <c r="F3" s="168"/>
      <c r="G3" s="168"/>
      <c r="H3" s="168"/>
      <c r="I3" s="168"/>
      <c r="J3" s="168"/>
      <c r="K3" s="168"/>
      <c r="L3" s="168"/>
      <c r="M3" s="168"/>
      <c r="N3" s="168"/>
      <c r="O3" s="168"/>
      <c r="P3" s="168"/>
      <c r="Q3" s="168"/>
      <c r="R3" s="168"/>
      <c r="S3" s="168"/>
      <c r="T3" s="19"/>
    </row>
    <row r="4" spans="1:20" s="20" customFormat="1" ht="11.15" customHeight="1">
      <c r="A4" s="1"/>
      <c r="B4" s="352" t="s">
        <v>118</v>
      </c>
      <c r="C4" s="352"/>
      <c r="D4" s="352"/>
      <c r="E4" s="352"/>
      <c r="F4" s="352"/>
      <c r="G4" s="352"/>
      <c r="H4" s="352"/>
      <c r="I4" s="352"/>
      <c r="J4" s="352"/>
      <c r="K4" s="352"/>
      <c r="L4" s="352"/>
      <c r="M4" s="352"/>
      <c r="N4" s="352"/>
      <c r="O4" s="352"/>
      <c r="P4" s="352"/>
      <c r="Q4" s="352"/>
      <c r="R4" s="352"/>
      <c r="S4" s="23"/>
      <c r="T4" s="21"/>
    </row>
    <row r="5" spans="1:20" s="20" customFormat="1" ht="11.15" customHeight="1">
      <c r="A5" s="1"/>
      <c r="B5" s="352"/>
      <c r="C5" s="352"/>
      <c r="D5" s="352"/>
      <c r="E5" s="352"/>
      <c r="F5" s="352"/>
      <c r="G5" s="352"/>
      <c r="H5" s="352"/>
      <c r="I5" s="352"/>
      <c r="J5" s="352"/>
      <c r="K5" s="352"/>
      <c r="L5" s="352"/>
      <c r="M5" s="352"/>
      <c r="N5" s="352"/>
      <c r="O5" s="352"/>
      <c r="P5" s="352"/>
      <c r="Q5" s="352"/>
      <c r="R5" s="352"/>
      <c r="S5" s="23"/>
      <c r="T5" s="21"/>
    </row>
    <row r="6" spans="1:20" ht="7.15" customHeight="1" thickBot="1"/>
    <row r="7" spans="1:20" s="24" customFormat="1" ht="16.5">
      <c r="B7" s="343" t="s">
        <v>119</v>
      </c>
      <c r="C7" s="345" t="s">
        <v>88</v>
      </c>
      <c r="D7" s="341" t="s">
        <v>120</v>
      </c>
      <c r="E7" s="342"/>
      <c r="F7" s="342"/>
      <c r="G7" s="342"/>
      <c r="H7" s="342"/>
      <c r="I7" s="342"/>
      <c r="J7" s="341" t="s">
        <v>121</v>
      </c>
      <c r="K7" s="342"/>
      <c r="L7" s="342"/>
      <c r="M7" s="342"/>
      <c r="N7" s="342"/>
      <c r="O7" s="347"/>
      <c r="P7" s="348" t="s">
        <v>122</v>
      </c>
      <c r="Q7" s="353" t="s">
        <v>123</v>
      </c>
      <c r="R7" s="350" t="s">
        <v>124</v>
      </c>
    </row>
    <row r="8" spans="1:20" s="24" customFormat="1" ht="17" thickBot="1">
      <c r="B8" s="344"/>
      <c r="C8" s="346"/>
      <c r="D8" s="339" t="s">
        <v>125</v>
      </c>
      <c r="E8" s="340"/>
      <c r="F8" s="339" t="s">
        <v>108</v>
      </c>
      <c r="G8" s="340"/>
      <c r="H8" s="339" t="s">
        <v>126</v>
      </c>
      <c r="I8" s="340"/>
      <c r="J8" s="339" t="s">
        <v>125</v>
      </c>
      <c r="K8" s="340"/>
      <c r="L8" s="339" t="s">
        <v>108</v>
      </c>
      <c r="M8" s="340"/>
      <c r="N8" s="339" t="s">
        <v>126</v>
      </c>
      <c r="O8" s="340"/>
      <c r="P8" s="349"/>
      <c r="Q8" s="354"/>
      <c r="R8" s="351"/>
    </row>
    <row r="9" spans="1:20" s="24" customFormat="1" ht="16.5">
      <c r="B9" s="359" t="s">
        <v>127</v>
      </c>
      <c r="C9" s="112" t="s">
        <v>107</v>
      </c>
      <c r="D9" s="160">
        <f>COUNTIFS(種目別参加申込書!$D$21:$D$320,$C9,種目別参加申込書!$E$21:$E$320,D$8)</f>
        <v>0</v>
      </c>
      <c r="E9" s="161" t="s">
        <v>128</v>
      </c>
      <c r="F9" s="124">
        <f>COUNTIFS(種目別参加申込書!$D$21:$D$320,$C9,種目別参加申込書!$E$21:$E$320,F$8)</f>
        <v>0</v>
      </c>
      <c r="G9" s="125" t="s">
        <v>128</v>
      </c>
      <c r="H9" s="124">
        <f>COUNTIFS(種目別参加申込書!$D$21:$D$320,$C9,種目別参加申込書!$E$21:$E$320,H$8)</f>
        <v>0</v>
      </c>
      <c r="I9" s="125" t="s">
        <v>128</v>
      </c>
      <c r="J9" s="160">
        <f>SUMIFS(種目別参加申込書!$BC$21:$BC$320,種目別参加申込書!$D$21:$D$320,$C9,種目別参加申込書!$E$21:$E$320,J$8)</f>
        <v>0</v>
      </c>
      <c r="K9" s="161" t="s">
        <v>129</v>
      </c>
      <c r="L9" s="124">
        <f>SUMIFS(種目別参加申込書!$BC$21:$BC$320,種目別参加申込書!$D$21:$D$320,$C9,種目別参加申込書!$E$21:$E$320,L$8)</f>
        <v>0</v>
      </c>
      <c r="M9" s="125" t="s">
        <v>129</v>
      </c>
      <c r="N9" s="124">
        <f>SUMIFS(種目別参加申込書!$BC$21:$BC$320,種目別参加申込書!$D$21:$D$320,$C9,種目別参加申込書!$E$21:$E$320,N$8)</f>
        <v>0</v>
      </c>
      <c r="O9" s="125" t="s">
        <v>129</v>
      </c>
      <c r="P9" s="113">
        <v>4000</v>
      </c>
      <c r="Q9" s="142">
        <v>1</v>
      </c>
      <c r="R9" s="114">
        <f>IFERROR(SUM(J9:N9)*P9/Q9,"")</f>
        <v>0</v>
      </c>
    </row>
    <row r="10" spans="1:20" s="24" customFormat="1" ht="16.5">
      <c r="B10" s="360"/>
      <c r="C10" s="115" t="s">
        <v>130</v>
      </c>
      <c r="D10" s="137">
        <f>COUNTIFS(種目別参加申込書!$D$21:$D$320,$C10,種目別参加申込書!$E$21:$E$320,D$8)</f>
        <v>0</v>
      </c>
      <c r="E10" s="138" t="s">
        <v>128</v>
      </c>
      <c r="F10" s="126">
        <f>COUNTIFS(種目別参加申込書!$D$21:$D$320,$C10,種目別参加申込書!$E$21:$E$320,F$8)</f>
        <v>0</v>
      </c>
      <c r="G10" s="127" t="s">
        <v>128</v>
      </c>
      <c r="H10" s="126">
        <f>COUNTIFS(種目別参加申込書!$D$21:$D$320,$C10,種目別参加申込書!$E$21:$E$320,H$8)</f>
        <v>0</v>
      </c>
      <c r="I10" s="127" t="s">
        <v>128</v>
      </c>
      <c r="J10" s="137">
        <f>SUMIFS(種目別参加申込書!$BC$21:$BC$320,種目別参加申込書!$D$21:$D$320,$C10,種目別参加申込書!$E$21:$E$320,J$8)</f>
        <v>0</v>
      </c>
      <c r="K10" s="138" t="s">
        <v>129</v>
      </c>
      <c r="L10" s="126">
        <f>SUMIFS(種目別参加申込書!$BC$21:$BC$320,種目別参加申込書!$D$21:$D$320,$C10,種目別参加申込書!$E$21:$E$320,L$8)</f>
        <v>0</v>
      </c>
      <c r="M10" s="127" t="s">
        <v>129</v>
      </c>
      <c r="N10" s="126">
        <f>SUMIFS(種目別参加申込書!$BC$21:$BC$320,種目別参加申込書!$D$21:$D$320,$C10,種目別参加申込書!$E$21:$E$320,N$8)</f>
        <v>0</v>
      </c>
      <c r="O10" s="127" t="s">
        <v>129</v>
      </c>
      <c r="P10" s="116">
        <v>4000</v>
      </c>
      <c r="Q10" s="143">
        <v>1</v>
      </c>
      <c r="R10" s="117">
        <f>IFERROR(SUM(J10:N10)*P10/Q10,"")</f>
        <v>0</v>
      </c>
    </row>
    <row r="11" spans="1:20" s="24" customFormat="1" ht="16.5">
      <c r="B11" s="360"/>
      <c r="C11" s="115" t="s">
        <v>131</v>
      </c>
      <c r="D11" s="137">
        <f>COUNTIFS(種目別参加申込書!$D$21:$D$320,$C11,種目別参加申込書!$E$21:$E$320,D$8)</f>
        <v>0</v>
      </c>
      <c r="E11" s="138" t="s">
        <v>128</v>
      </c>
      <c r="F11" s="126">
        <f>COUNTIFS(種目別参加申込書!$D$21:$D$320,$C11,種目別参加申込書!$E$21:$E$320,F$8)</f>
        <v>0</v>
      </c>
      <c r="G11" s="127" t="s">
        <v>128</v>
      </c>
      <c r="H11" s="126">
        <f>COUNTIFS(種目別参加申込書!$D$21:$D$320,$C11,種目別参加申込書!$E$21:$E$320,H$8)</f>
        <v>0</v>
      </c>
      <c r="I11" s="127" t="s">
        <v>128</v>
      </c>
      <c r="J11" s="137">
        <f>SUMIFS(種目別参加申込書!$BC$21:$BC$320,種目別参加申込書!$D$21:$D$320,$C11,種目別参加申込書!$E$21:$E$320,J$8)</f>
        <v>0</v>
      </c>
      <c r="K11" s="138" t="s">
        <v>129</v>
      </c>
      <c r="L11" s="126">
        <f>SUMIFS(種目別参加申込書!$BC$21:$BC$320,種目別参加申込書!$D$21:$D$320,$C11,種目別参加申込書!$E$21:$E$320,L$8)</f>
        <v>0</v>
      </c>
      <c r="M11" s="127" t="s">
        <v>129</v>
      </c>
      <c r="N11" s="126">
        <f>SUMIFS(種目別参加申込書!$BC$21:$BC$320,種目別参加申込書!$D$21:$D$320,$C11,種目別参加申込書!$E$21:$E$320,N$8)</f>
        <v>0</v>
      </c>
      <c r="O11" s="127" t="s">
        <v>129</v>
      </c>
      <c r="P11" s="116">
        <v>4000</v>
      </c>
      <c r="Q11" s="143">
        <v>1</v>
      </c>
      <c r="R11" s="117">
        <f t="shared" ref="R11:R21" si="0">IFERROR(SUM(J11:N11)*P11/Q11,"")</f>
        <v>0</v>
      </c>
    </row>
    <row r="12" spans="1:20" s="24" customFormat="1" ht="16.5">
      <c r="B12" s="360"/>
      <c r="C12" s="115" t="s">
        <v>132</v>
      </c>
      <c r="D12" s="137">
        <f>COUNTIFS(種目別参加申込書!$D$21:$D$320,$C12,種目別参加申込書!$E$21:$E$320,D$8)</f>
        <v>0</v>
      </c>
      <c r="E12" s="138" t="s">
        <v>128</v>
      </c>
      <c r="F12" s="126">
        <f>COUNTIFS(種目別参加申込書!$D$21:$D$320,$C12,種目別参加申込書!$E$21:$E$320,F$8)</f>
        <v>0</v>
      </c>
      <c r="G12" s="127" t="s">
        <v>128</v>
      </c>
      <c r="H12" s="126">
        <f>COUNTIFS(種目別参加申込書!$D$21:$D$320,$C12,種目別参加申込書!$E$21:$E$320,H$8)</f>
        <v>0</v>
      </c>
      <c r="I12" s="127" t="s">
        <v>128</v>
      </c>
      <c r="J12" s="137">
        <f>SUMIFS(種目別参加申込書!$BC$21:$BC$320,種目別参加申込書!$D$21:$D$320,$C12,種目別参加申込書!$E$21:$E$320,J$8)</f>
        <v>0</v>
      </c>
      <c r="K12" s="138" t="s">
        <v>129</v>
      </c>
      <c r="L12" s="126">
        <f>SUMIFS(種目別参加申込書!$BC$21:$BC$320,種目別参加申込書!$D$21:$D$320,$C12,種目別参加申込書!$E$21:$E$320,L$8)</f>
        <v>0</v>
      </c>
      <c r="M12" s="127" t="s">
        <v>129</v>
      </c>
      <c r="N12" s="126">
        <f>SUMIFS(種目別参加申込書!$BC$21:$BC$320,種目別参加申込書!$D$21:$D$320,$C12,種目別参加申込書!$E$21:$E$320,N$8)</f>
        <v>0</v>
      </c>
      <c r="O12" s="127" t="s">
        <v>129</v>
      </c>
      <c r="P12" s="116">
        <v>4000</v>
      </c>
      <c r="Q12" s="143">
        <v>1</v>
      </c>
      <c r="R12" s="117">
        <f t="shared" si="0"/>
        <v>0</v>
      </c>
    </row>
    <row r="13" spans="1:20" s="24" customFormat="1" ht="16.5">
      <c r="B13" s="360"/>
      <c r="C13" s="115" t="s">
        <v>133</v>
      </c>
      <c r="D13" s="137">
        <f>COUNTIFS(種目別参加申込書!$D$21:$D$320,$C13,種目別参加申込書!$E$21:$E$320,D$8)</f>
        <v>0</v>
      </c>
      <c r="E13" s="138" t="s">
        <v>128</v>
      </c>
      <c r="F13" s="126">
        <f>COUNTIFS(種目別参加申込書!$D$21:$D$320,$C13,種目別参加申込書!$E$21:$E$320,F$8)</f>
        <v>0</v>
      </c>
      <c r="G13" s="127" t="s">
        <v>128</v>
      </c>
      <c r="H13" s="137">
        <f>COUNTIFS(種目別参加申込書!$D$21:$D$320,$C13,種目別参加申込書!$E$21:$E$320,H$8)</f>
        <v>0</v>
      </c>
      <c r="I13" s="138" t="s">
        <v>128</v>
      </c>
      <c r="J13" s="137">
        <f>SUMIFS(種目別参加申込書!$BC$21:$BC$320,種目別参加申込書!$D$21:$D$320,$C13,種目別参加申込書!$E$21:$E$320,J$8)</f>
        <v>0</v>
      </c>
      <c r="K13" s="138" t="s">
        <v>129</v>
      </c>
      <c r="L13" s="126">
        <f>SUMIFS(種目別参加申込書!$BC$21:$BC$320,種目別参加申込書!$D$21:$D$320,$C13,種目別参加申込書!$E$21:$E$320,L$8)</f>
        <v>0</v>
      </c>
      <c r="M13" s="127" t="s">
        <v>129</v>
      </c>
      <c r="N13" s="137">
        <f>SUMIFS(種目別参加申込書!$BC$21:$BC$320,種目別参加申込書!$D$21:$D$320,$C13,種目別参加申込書!$E$21:$E$320,N$8)</f>
        <v>0</v>
      </c>
      <c r="O13" s="138" t="s">
        <v>129</v>
      </c>
      <c r="P13" s="116">
        <v>6000</v>
      </c>
      <c r="Q13" s="143">
        <v>2</v>
      </c>
      <c r="R13" s="117">
        <f t="shared" si="0"/>
        <v>0</v>
      </c>
    </row>
    <row r="14" spans="1:20" s="24" customFormat="1" ht="16.5">
      <c r="B14" s="360"/>
      <c r="C14" s="115" t="s">
        <v>134</v>
      </c>
      <c r="D14" s="137">
        <f>COUNTIFS(種目別参加申込書!$D$21:$D$320,$C14,種目別参加申込書!$E$21:$E$320,D$8)</f>
        <v>0</v>
      </c>
      <c r="E14" s="138" t="s">
        <v>128</v>
      </c>
      <c r="F14" s="126">
        <f>COUNTIFS(種目別参加申込書!$D$21:$D$320,$C14,種目別参加申込書!$E$21:$E$320,F$8)</f>
        <v>0</v>
      </c>
      <c r="G14" s="127" t="s">
        <v>128</v>
      </c>
      <c r="H14" s="137">
        <f>COUNTIFS(種目別参加申込書!$D$21:$D$320,$C14,種目別参加申込書!$E$21:$E$320,H$8)</f>
        <v>0</v>
      </c>
      <c r="I14" s="138" t="s">
        <v>128</v>
      </c>
      <c r="J14" s="137">
        <f>SUMIFS(種目別参加申込書!$BC$21:$BC$320,種目別参加申込書!$D$21:$D$320,$C14,種目別参加申込書!$E$21:$E$320,J$8)</f>
        <v>0</v>
      </c>
      <c r="K14" s="138" t="s">
        <v>129</v>
      </c>
      <c r="L14" s="126">
        <f>SUMIFS(種目別参加申込書!$BC$21:$BC$320,種目別参加申込書!$D$21:$D$320,$C14,種目別参加申込書!$E$21:$E$320,L$8)</f>
        <v>0</v>
      </c>
      <c r="M14" s="127" t="s">
        <v>129</v>
      </c>
      <c r="N14" s="137">
        <f>SUMIFS(種目別参加申込書!$BC$21:$BC$320,種目別参加申込書!$D$21:$D$320,$C14,種目別参加申込書!$E$21:$E$320,N$8)</f>
        <v>0</v>
      </c>
      <c r="O14" s="138" t="s">
        <v>129</v>
      </c>
      <c r="P14" s="116">
        <v>6000</v>
      </c>
      <c r="Q14" s="143">
        <v>2</v>
      </c>
      <c r="R14" s="117">
        <f t="shared" si="0"/>
        <v>0</v>
      </c>
    </row>
    <row r="15" spans="1:20" s="24" customFormat="1" ht="16.5" hidden="1">
      <c r="B15" s="360"/>
      <c r="C15" s="115" t="s">
        <v>135</v>
      </c>
      <c r="D15" s="137">
        <f>COUNTIFS(種目別参加申込書!$D$21:$D$320,$C15,種目別参加申込書!$E$21:$E$320,D$8)</f>
        <v>0</v>
      </c>
      <c r="E15" s="138" t="s">
        <v>128</v>
      </c>
      <c r="F15" s="126">
        <f>COUNTIFS(種目別参加申込書!$D$21:$D$320,$C15,種目別参加申込書!$E$21:$E$320,F$8)</f>
        <v>0</v>
      </c>
      <c r="G15" s="127" t="s">
        <v>128</v>
      </c>
      <c r="H15" s="137">
        <f>COUNTIFS(種目別参加申込書!$D$21:$D$320,$C15,種目別参加申込書!$E$21:$E$320,H$8)</f>
        <v>0</v>
      </c>
      <c r="I15" s="138" t="s">
        <v>128</v>
      </c>
      <c r="J15" s="137">
        <f>SUMIFS(種目別参加申込書!$BC$21:$BC$320,種目別参加申込書!$D$21:$D$320,$C15,種目別参加申込書!$E$21:$E$320,J$8)</f>
        <v>0</v>
      </c>
      <c r="K15" s="138" t="s">
        <v>129</v>
      </c>
      <c r="L15" s="126">
        <f>SUMIFS(種目別参加申込書!$BC$21:$BC$320,種目別参加申込書!$D$21:$D$320,$C15,種目別参加申込書!$E$21:$E$320,L$8)</f>
        <v>0</v>
      </c>
      <c r="M15" s="127" t="s">
        <v>129</v>
      </c>
      <c r="N15" s="137">
        <f>SUMIFS(種目別参加申込書!$BC$21:$BC$320,種目別参加申込書!$D$21:$D$320,$C15,種目別参加申込書!$E$21:$E$320,N$8)</f>
        <v>0</v>
      </c>
      <c r="O15" s="138" t="s">
        <v>129</v>
      </c>
      <c r="P15" s="116"/>
      <c r="Q15" s="143">
        <v>2</v>
      </c>
      <c r="R15" s="117">
        <f t="shared" si="0"/>
        <v>0</v>
      </c>
    </row>
    <row r="16" spans="1:20" s="24" customFormat="1" ht="16.5">
      <c r="B16" s="360"/>
      <c r="C16" s="115" t="s">
        <v>136</v>
      </c>
      <c r="D16" s="137">
        <f>COUNTIFS(種目別参加申込書!$D$21:$D$320,$C16,種目別参加申込書!$E$21:$E$320,D$8)</f>
        <v>0</v>
      </c>
      <c r="E16" s="138" t="s">
        <v>128</v>
      </c>
      <c r="F16" s="126">
        <f>COUNTIFS(種目別参加申込書!$D$21:$D$320,$C16,種目別参加申込書!$E$21:$E$320,F$8)</f>
        <v>0</v>
      </c>
      <c r="G16" s="127" t="s">
        <v>128</v>
      </c>
      <c r="H16" s="137">
        <f>COUNTIFS(種目別参加申込書!$D$21:$D$320,$C16,種目別参加申込書!$E$21:$E$320,H$8)</f>
        <v>0</v>
      </c>
      <c r="I16" s="138" t="s">
        <v>128</v>
      </c>
      <c r="J16" s="137">
        <f>SUMIFS(種目別参加申込書!$BC$21:$BC$320,種目別参加申込書!$D$21:$D$320,$C16,種目別参加申込書!$E$21:$E$320,J$8)</f>
        <v>0</v>
      </c>
      <c r="K16" s="138" t="s">
        <v>129</v>
      </c>
      <c r="L16" s="126">
        <f>SUMIFS(種目別参加申込書!$BC$21:$BC$320,種目別参加申込書!$D$21:$D$320,$C16,種目別参加申込書!$E$21:$E$320,L$8)</f>
        <v>0</v>
      </c>
      <c r="M16" s="127" t="s">
        <v>129</v>
      </c>
      <c r="N16" s="137">
        <f>SUMIFS(種目別参加申込書!$BC$21:$BC$320,種目別参加申込書!$D$21:$D$320,$C16,種目別参加申込書!$E$21:$E$320,N$8)</f>
        <v>0</v>
      </c>
      <c r="O16" s="138" t="s">
        <v>129</v>
      </c>
      <c r="P16" s="116">
        <v>6000</v>
      </c>
      <c r="Q16" s="143">
        <v>2</v>
      </c>
      <c r="R16" s="117">
        <f t="shared" si="0"/>
        <v>0</v>
      </c>
    </row>
    <row r="17" spans="2:18" s="24" customFormat="1" ht="17" thickBot="1">
      <c r="B17" s="360"/>
      <c r="C17" s="115" t="s">
        <v>137</v>
      </c>
      <c r="D17" s="137">
        <f>COUNTIFS(種目別参加申込書!$D$21:$D$320,$C17,種目別参加申込書!$E$21:$E$320,D$8)</f>
        <v>0</v>
      </c>
      <c r="E17" s="138" t="s">
        <v>128</v>
      </c>
      <c r="F17" s="126">
        <f>COUNTIFS(種目別参加申込書!$D$21:$D$320,$C17,種目別参加申込書!$E$21:$E$320,F$8)</f>
        <v>0</v>
      </c>
      <c r="G17" s="127" t="s">
        <v>128</v>
      </c>
      <c r="H17" s="137">
        <f>COUNTIFS(種目別参加申込書!$D$21:$D$320,$C17,種目別参加申込書!$E$21:$E$320,H$8)</f>
        <v>0</v>
      </c>
      <c r="I17" s="138" t="s">
        <v>128</v>
      </c>
      <c r="J17" s="137">
        <f>SUMIFS(種目別参加申込書!$BC$21:$BC$320,種目別参加申込書!$D$21:$D$320,$C17,種目別参加申込書!$E$21:$E$320,J$8)</f>
        <v>0</v>
      </c>
      <c r="K17" s="138" t="s">
        <v>129</v>
      </c>
      <c r="L17" s="126">
        <f>SUMIFS(種目別参加申込書!$BC$21:$BC$320,種目別参加申込書!$D$21:$D$320,$C17,種目別参加申込書!$E$21:$E$320,L$8)</f>
        <v>0</v>
      </c>
      <c r="M17" s="127" t="s">
        <v>129</v>
      </c>
      <c r="N17" s="137">
        <f>SUMIFS(種目別参加申込書!$BC$21:$BC$320,種目別参加申込書!$D$21:$D$320,$C17,種目別参加申込書!$E$21:$E$320,N$8)</f>
        <v>0</v>
      </c>
      <c r="O17" s="138" t="s">
        <v>129</v>
      </c>
      <c r="P17" s="116">
        <v>6000</v>
      </c>
      <c r="Q17" s="143">
        <v>2</v>
      </c>
      <c r="R17" s="117">
        <f t="shared" si="0"/>
        <v>0</v>
      </c>
    </row>
    <row r="18" spans="2:18" s="24" customFormat="1" ht="16.5" hidden="1">
      <c r="B18" s="360"/>
      <c r="C18" s="115" t="s">
        <v>138</v>
      </c>
      <c r="D18" s="137">
        <f>COUNTIFS(種目別参加申込書!$D$21:$D$320,$C18,種目別参加申込書!$E$21:$E$320,D$8)</f>
        <v>0</v>
      </c>
      <c r="E18" s="138" t="s">
        <v>128</v>
      </c>
      <c r="F18" s="126">
        <f>COUNTIFS(種目別参加申込書!$D$21:$D$320,$C18,種目別参加申込書!$E$21:$E$320,F$8)</f>
        <v>0</v>
      </c>
      <c r="G18" s="127" t="s">
        <v>128</v>
      </c>
      <c r="H18" s="137">
        <f>COUNTIFS(種目別参加申込書!$D$21:$D$320,$C18,種目別参加申込書!$E$21:$E$320,H$8)</f>
        <v>0</v>
      </c>
      <c r="I18" s="138" t="s">
        <v>128</v>
      </c>
      <c r="J18" s="137">
        <f>SUMIFS(種目別参加申込書!$BC$21:$BC$320,種目別参加申込書!$D$21:$D$320,$C18,種目別参加申込書!$E$21:$E$320,J$8)</f>
        <v>0</v>
      </c>
      <c r="K18" s="138" t="s">
        <v>129</v>
      </c>
      <c r="L18" s="126">
        <f>SUMIFS(種目別参加申込書!$BC$21:$BC$320,種目別参加申込書!$D$21:$D$320,$C18,種目別参加申込書!$E$21:$E$320,L$8)</f>
        <v>0</v>
      </c>
      <c r="M18" s="127" t="s">
        <v>129</v>
      </c>
      <c r="N18" s="137">
        <f>SUMIFS(種目別参加申込書!$BC$21:$BC$320,種目別参加申込書!$D$21:$D$320,$C18,種目別参加申込書!$E$21:$E$320,N$8)</f>
        <v>0</v>
      </c>
      <c r="O18" s="138" t="s">
        <v>129</v>
      </c>
      <c r="P18" s="116"/>
      <c r="Q18" s="143">
        <v>2</v>
      </c>
      <c r="R18" s="117">
        <f t="shared" si="0"/>
        <v>0</v>
      </c>
    </row>
    <row r="19" spans="2:18" s="24" customFormat="1" ht="16.5" hidden="1">
      <c r="B19" s="360"/>
      <c r="C19" s="115" t="s">
        <v>139</v>
      </c>
      <c r="D19" s="137">
        <f>COUNTIFS(種目別参加申込書!$D$21:$D$320,$C19,種目別参加申込書!$E$21:$E$320,D$8)</f>
        <v>0</v>
      </c>
      <c r="E19" s="138" t="s">
        <v>128</v>
      </c>
      <c r="F19" s="126">
        <f>COUNTIFS(種目別参加申込書!$D$21:$D$320,$C19,種目別参加申込書!$E$21:$E$320,F$8)</f>
        <v>0</v>
      </c>
      <c r="G19" s="127" t="s">
        <v>128</v>
      </c>
      <c r="H19" s="137">
        <f>COUNTIFS(種目別参加申込書!$D$21:$D$320,$C19,種目別参加申込書!$E$21:$E$320,H$8)</f>
        <v>0</v>
      </c>
      <c r="I19" s="138" t="s">
        <v>128</v>
      </c>
      <c r="J19" s="137">
        <f>SUMIFS(種目別参加申込書!$BC$21:$BC$320,種目別参加申込書!$D$21:$D$320,$C19,種目別参加申込書!$E$21:$E$320,J$8)</f>
        <v>0</v>
      </c>
      <c r="K19" s="138" t="s">
        <v>129</v>
      </c>
      <c r="L19" s="126">
        <f>SUMIFS(種目別参加申込書!$BC$21:$BC$320,種目別参加申込書!$D$21:$D$320,$C19,種目別参加申込書!$E$21:$E$320,L$8)</f>
        <v>0</v>
      </c>
      <c r="M19" s="127" t="s">
        <v>129</v>
      </c>
      <c r="N19" s="137">
        <f>SUMIFS(種目別参加申込書!$BC$21:$BC$320,種目別参加申込書!$D$21:$D$320,$C19,種目別参加申込書!$E$21:$E$320,N$8)</f>
        <v>0</v>
      </c>
      <c r="O19" s="138" t="s">
        <v>129</v>
      </c>
      <c r="P19" s="116"/>
      <c r="Q19" s="143">
        <v>4</v>
      </c>
      <c r="R19" s="117">
        <f t="shared" si="0"/>
        <v>0</v>
      </c>
    </row>
    <row r="20" spans="2:18" s="24" customFormat="1" ht="16.5" hidden="1">
      <c r="B20" s="360"/>
      <c r="C20" s="115" t="s">
        <v>140</v>
      </c>
      <c r="D20" s="137">
        <f>COUNTIFS(種目別参加申込書!$D$21:$D$320,$C20,種目別参加申込書!$E$21:$E$320,D$8)</f>
        <v>0</v>
      </c>
      <c r="E20" s="138" t="s">
        <v>128</v>
      </c>
      <c r="F20" s="126">
        <f>COUNTIFS(種目別参加申込書!$D$21:$D$320,$C20,種目別参加申込書!$E$21:$E$320,F$8)</f>
        <v>0</v>
      </c>
      <c r="G20" s="127" t="s">
        <v>128</v>
      </c>
      <c r="H20" s="137">
        <f>COUNTIFS(種目別参加申込書!$D$21:$D$320,$C20,種目別参加申込書!$E$21:$E$320,H$8)</f>
        <v>0</v>
      </c>
      <c r="I20" s="138" t="s">
        <v>128</v>
      </c>
      <c r="J20" s="137">
        <f>SUMIFS(種目別参加申込書!$BC$21:$BC$320,種目別参加申込書!$D$21:$D$320,$C20,種目別参加申込書!$E$21:$E$320,J$8)</f>
        <v>0</v>
      </c>
      <c r="K20" s="138" t="s">
        <v>129</v>
      </c>
      <c r="L20" s="126">
        <f>SUMIFS(種目別参加申込書!$BC$21:$BC$320,種目別参加申込書!$D$21:$D$320,$C20,種目別参加申込書!$E$21:$E$320,L$8)</f>
        <v>0</v>
      </c>
      <c r="M20" s="127" t="s">
        <v>129</v>
      </c>
      <c r="N20" s="137">
        <f>SUMIFS(種目別参加申込書!$BC$21:$BC$320,種目別参加申込書!$D$21:$D$320,$C20,種目別参加申込書!$E$21:$E$320,N$8)</f>
        <v>0</v>
      </c>
      <c r="O20" s="138" t="s">
        <v>129</v>
      </c>
      <c r="P20" s="116"/>
      <c r="Q20" s="143">
        <v>4</v>
      </c>
      <c r="R20" s="117">
        <f t="shared" si="0"/>
        <v>0</v>
      </c>
    </row>
    <row r="21" spans="2:18" s="24" customFormat="1" ht="16.5" hidden="1">
      <c r="B21" s="360"/>
      <c r="C21" s="118" t="s">
        <v>141</v>
      </c>
      <c r="D21" s="137">
        <f>COUNTIFS(種目別参加申込書!$D$21:$D$320,$C21,種目別参加申込書!$E$21:$E$320,D$8)</f>
        <v>0</v>
      </c>
      <c r="E21" s="138" t="s">
        <v>128</v>
      </c>
      <c r="F21" s="126">
        <f>COUNTIFS(種目別参加申込書!$D$21:$D$320,$C21,種目別参加申込書!$E$21:$E$320,F$8)</f>
        <v>0</v>
      </c>
      <c r="G21" s="127" t="s">
        <v>128</v>
      </c>
      <c r="H21" s="137">
        <f>COUNTIFS(種目別参加申込書!$D$21:$D$320,$C21,種目別参加申込書!$E$21:$E$320,H$8)</f>
        <v>0</v>
      </c>
      <c r="I21" s="138" t="s">
        <v>128</v>
      </c>
      <c r="J21" s="137">
        <f>SUMIFS(種目別参加申込書!$BC$21:$BC$320,種目別参加申込書!$D$21:$D$320,$C21,種目別参加申込書!$E$21:$E$320,J$8)</f>
        <v>0</v>
      </c>
      <c r="K21" s="138" t="s">
        <v>129</v>
      </c>
      <c r="L21" s="126">
        <f>SUMIFS(種目別参加申込書!$BC$21:$BC$320,種目別参加申込書!$D$21:$D$320,$C21,種目別参加申込書!$E$21:$E$320,L$8)</f>
        <v>0</v>
      </c>
      <c r="M21" s="127" t="s">
        <v>129</v>
      </c>
      <c r="N21" s="137">
        <f>SUMIFS(種目別参加申込書!$BC$21:$BC$320,種目別参加申込書!$D$21:$D$320,$C21,種目別参加申込書!$E$21:$E$320,N$8)</f>
        <v>0</v>
      </c>
      <c r="O21" s="138" t="s">
        <v>129</v>
      </c>
      <c r="P21" s="116"/>
      <c r="Q21" s="143">
        <v>4</v>
      </c>
      <c r="R21" s="117">
        <f t="shared" si="0"/>
        <v>0</v>
      </c>
    </row>
    <row r="22" spans="2:18" s="24" customFormat="1" ht="17" hidden="1" thickBot="1">
      <c r="B22" s="360"/>
      <c r="C22" s="119" t="s">
        <v>142</v>
      </c>
      <c r="D22" s="153">
        <f>COUNTIFS(種目別参加申込書!$D$21:$D$320,$C22,種目別参加申込書!$E$21:$E$320,D$8)</f>
        <v>0</v>
      </c>
      <c r="E22" s="154" t="s">
        <v>128</v>
      </c>
      <c r="F22" s="128">
        <f>COUNTIFS(種目別参加申込書!$D$21:$D$320,$C22,種目別参加申込書!$E$21:$E$320,F$8)</f>
        <v>0</v>
      </c>
      <c r="G22" s="129" t="s">
        <v>128</v>
      </c>
      <c r="H22" s="153">
        <f>COUNTIFS(種目別参加申込書!$D$21:$D$320,$C22,種目別参加申込書!$E$21:$E$320,H$8)</f>
        <v>0</v>
      </c>
      <c r="I22" s="154" t="s">
        <v>128</v>
      </c>
      <c r="J22" s="153">
        <f>SUMIFS(種目別参加申込書!$BC$21:$BC$320,種目別参加申込書!$D$21:$D$320,$C22,種目別参加申込書!$E$21:$E$320,J$8)</f>
        <v>0</v>
      </c>
      <c r="K22" s="154" t="s">
        <v>129</v>
      </c>
      <c r="L22" s="128">
        <f>SUMIFS(種目別参加申込書!$BC$21:$BC$320,種目別参加申込書!$D$21:$D$320,$C22,種目別参加申込書!$E$21:$E$320,L$8)</f>
        <v>0</v>
      </c>
      <c r="M22" s="129" t="s">
        <v>129</v>
      </c>
      <c r="N22" s="153">
        <f>SUMIFS(種目別参加申込書!$BC$21:$BC$320,種目別参加申込書!$D$21:$D$320,$C22,種目別参加申込書!$E$21:$E$320,N$8)</f>
        <v>0</v>
      </c>
      <c r="O22" s="154" t="s">
        <v>129</v>
      </c>
      <c r="P22" s="116"/>
      <c r="Q22" s="143">
        <v>4</v>
      </c>
      <c r="R22" s="120">
        <f>IFERROR(SUM(J22:N22)*P22/Q22,"")</f>
        <v>0</v>
      </c>
    </row>
    <row r="23" spans="2:18" s="24" customFormat="1" ht="16.5" hidden="1">
      <c r="B23" s="360"/>
      <c r="C23" s="345" t="s">
        <v>88</v>
      </c>
      <c r="D23" s="341" t="s">
        <v>120</v>
      </c>
      <c r="E23" s="342"/>
      <c r="F23" s="342"/>
      <c r="G23" s="342"/>
      <c r="H23" s="342"/>
      <c r="I23" s="347"/>
      <c r="J23" s="341" t="s">
        <v>121</v>
      </c>
      <c r="K23" s="342"/>
      <c r="L23" s="342"/>
      <c r="M23" s="342"/>
      <c r="N23" s="342"/>
      <c r="O23" s="347"/>
      <c r="P23" s="348" t="s">
        <v>122</v>
      </c>
      <c r="Q23" s="353" t="s">
        <v>123</v>
      </c>
      <c r="R23" s="350" t="s">
        <v>124</v>
      </c>
    </row>
    <row r="24" spans="2:18" s="24" customFormat="1" ht="17" hidden="1" thickBot="1">
      <c r="B24" s="360"/>
      <c r="C24" s="346"/>
      <c r="D24" s="355"/>
      <c r="E24" s="356"/>
      <c r="F24" s="355"/>
      <c r="G24" s="356"/>
      <c r="H24" s="357"/>
      <c r="I24" s="358"/>
      <c r="J24" s="355"/>
      <c r="K24" s="356"/>
      <c r="L24" s="355"/>
      <c r="M24" s="356"/>
      <c r="N24" s="355"/>
      <c r="O24" s="356"/>
      <c r="P24" s="349"/>
      <c r="Q24" s="362"/>
      <c r="R24" s="351"/>
    </row>
    <row r="25" spans="2:18" s="24" customFormat="1" ht="18.649999999999999" hidden="1" customHeight="1">
      <c r="B25" s="360"/>
      <c r="C25" s="112" t="s">
        <v>107</v>
      </c>
      <c r="D25" s="137">
        <f>COUNTIFS(種目別参加申込書!$D$21:$D$320,$C25,種目別参加申込書!$E$21:$E$320,D$24)</f>
        <v>0</v>
      </c>
      <c r="E25" s="138" t="s">
        <v>128</v>
      </c>
      <c r="F25" s="137">
        <f>COUNTIFS(種目別参加申込書!$D$21:$D$320,$C25,種目別参加申込書!$E$21:$E$320,F$24)</f>
        <v>0</v>
      </c>
      <c r="G25" s="138" t="s">
        <v>128</v>
      </c>
      <c r="H25" s="137">
        <f>COUNTIFS(種目別参加申込書!$D$21:$D$320,$C25,種目別参加申込書!$E$21:$E$320,H$24)</f>
        <v>0</v>
      </c>
      <c r="I25" s="138" t="s">
        <v>128</v>
      </c>
      <c r="J25" s="137">
        <f>SUMIFS(種目別参加申込書!$BC$21:$BC$320,種目別参加申込書!$D$21:$D$320,$C25,種目別参加申込書!$E$21:$E$320,J$24)</f>
        <v>0</v>
      </c>
      <c r="K25" s="138" t="s">
        <v>129</v>
      </c>
      <c r="L25" s="137">
        <f>SUMIFS(種目別参加申込書!$BC$21:$BC$320,種目別参加申込書!$D$21:$D$320,$C25,種目別参加申込書!$E$21:$E$320,L$24)</f>
        <v>0</v>
      </c>
      <c r="M25" s="138" t="s">
        <v>129</v>
      </c>
      <c r="N25" s="137">
        <f>SUMIFS(種目別参加申込書!$BC$21:$BC$320,種目別参加申込書!$D$21:$D$320,$C25,種目別参加申込書!$E$21:$E$320,N$24)</f>
        <v>0</v>
      </c>
      <c r="O25" s="138" t="s">
        <v>129</v>
      </c>
      <c r="P25" s="116"/>
      <c r="Q25" s="143">
        <v>1</v>
      </c>
      <c r="R25" s="117">
        <f t="shared" ref="R25:R27" si="1">IFERROR(SUM(J25:N25)*P25/Q25,"")</f>
        <v>0</v>
      </c>
    </row>
    <row r="26" spans="2:18" s="24" customFormat="1" ht="18.649999999999999" hidden="1" customHeight="1">
      <c r="B26" s="360"/>
      <c r="C26" s="115" t="s">
        <v>130</v>
      </c>
      <c r="D26" s="137">
        <f>COUNTIFS(種目別参加申込書!$D$21:$D$320,$C26,種目別参加申込書!$E$21:$E$320,D$24)</f>
        <v>0</v>
      </c>
      <c r="E26" s="138" t="s">
        <v>128</v>
      </c>
      <c r="F26" s="137">
        <f>COUNTIFS(種目別参加申込書!$D$21:$D$320,$C26,種目別参加申込書!$E$21:$E$320,F$24)</f>
        <v>0</v>
      </c>
      <c r="G26" s="138" t="s">
        <v>128</v>
      </c>
      <c r="H26" s="137">
        <f>COUNTIFS(種目別参加申込書!$D$21:$D$320,$C26,種目別参加申込書!$E$21:$E$320,H$24)</f>
        <v>0</v>
      </c>
      <c r="I26" s="138" t="s">
        <v>128</v>
      </c>
      <c r="J26" s="137">
        <f>SUMIFS(種目別参加申込書!$BC$21:$BC$320,種目別参加申込書!$D$21:$D$320,$C26,種目別参加申込書!$E$21:$E$320,J$24)</f>
        <v>0</v>
      </c>
      <c r="K26" s="138" t="s">
        <v>129</v>
      </c>
      <c r="L26" s="137">
        <f>SUMIFS(種目別参加申込書!$BC$21:$BC$320,種目別参加申込書!$D$21:$D$320,$C26,種目別参加申込書!$E$21:$E$320,L$24)</f>
        <v>0</v>
      </c>
      <c r="M26" s="138" t="s">
        <v>129</v>
      </c>
      <c r="N26" s="137">
        <f>SUMIFS(種目別参加申込書!$BC$21:$BC$320,種目別参加申込書!$D$21:$D$320,$C26,種目別参加申込書!$E$21:$E$320,N$24)</f>
        <v>0</v>
      </c>
      <c r="O26" s="138" t="s">
        <v>129</v>
      </c>
      <c r="P26" s="116"/>
      <c r="Q26" s="143">
        <v>1</v>
      </c>
      <c r="R26" s="117">
        <f t="shared" si="1"/>
        <v>0</v>
      </c>
    </row>
    <row r="27" spans="2:18" s="24" customFormat="1" ht="18.649999999999999" hidden="1" customHeight="1">
      <c r="B27" s="360"/>
      <c r="C27" s="115" t="s">
        <v>131</v>
      </c>
      <c r="D27" s="137">
        <f>COUNTIFS(種目別参加申込書!$D$21:$D$320,$C27,種目別参加申込書!$E$21:$E$320,D$24)</f>
        <v>0</v>
      </c>
      <c r="E27" s="138" t="s">
        <v>128</v>
      </c>
      <c r="F27" s="137">
        <f>COUNTIFS(種目別参加申込書!$D$21:$D$320,$C27,種目別参加申込書!$E$21:$E$320,F$24)</f>
        <v>0</v>
      </c>
      <c r="G27" s="138" t="s">
        <v>128</v>
      </c>
      <c r="H27" s="137">
        <f>COUNTIFS(種目別参加申込書!$D$21:$D$320,$C27,種目別参加申込書!$E$21:$E$320,H$24)</f>
        <v>0</v>
      </c>
      <c r="I27" s="138" t="s">
        <v>128</v>
      </c>
      <c r="J27" s="137">
        <f>SUMIFS(種目別参加申込書!$BC$21:$BC$320,種目別参加申込書!$D$21:$D$320,$C27,種目別参加申込書!$E$21:$E$320,J$24)</f>
        <v>0</v>
      </c>
      <c r="K27" s="138" t="s">
        <v>129</v>
      </c>
      <c r="L27" s="137">
        <f>SUMIFS(種目別参加申込書!$BC$21:$BC$320,種目別参加申込書!$D$21:$D$320,$C27,種目別参加申込書!$E$21:$E$320,L$24)</f>
        <v>0</v>
      </c>
      <c r="M27" s="138" t="s">
        <v>129</v>
      </c>
      <c r="N27" s="137">
        <f>SUMIFS(種目別参加申込書!$BC$21:$BC$320,種目別参加申込書!$D$21:$D$320,$C27,種目別参加申込書!$E$21:$E$320,N$24)</f>
        <v>0</v>
      </c>
      <c r="O27" s="138" t="s">
        <v>129</v>
      </c>
      <c r="P27" s="116"/>
      <c r="Q27" s="144">
        <v>1</v>
      </c>
      <c r="R27" s="117">
        <f t="shared" si="1"/>
        <v>0</v>
      </c>
    </row>
    <row r="28" spans="2:18" s="24" customFormat="1" ht="18.649999999999999" hidden="1" customHeight="1" thickBot="1">
      <c r="B28" s="361"/>
      <c r="C28" s="115" t="s">
        <v>132</v>
      </c>
      <c r="D28" s="137">
        <f>COUNTIFS(種目別参加申込書!$D$21:$D$320,$C28,種目別参加申込書!$E$21:$E$320,D$24)</f>
        <v>0</v>
      </c>
      <c r="E28" s="138" t="s">
        <v>128</v>
      </c>
      <c r="F28" s="137">
        <f>COUNTIFS(種目別参加申込書!$D$21:$D$320,$C28,種目別参加申込書!$E$21:$E$320,F$24)</f>
        <v>0</v>
      </c>
      <c r="G28" s="138" t="s">
        <v>128</v>
      </c>
      <c r="H28" s="137">
        <f>COUNTIFS(種目別参加申込書!$D$21:$D$320,$C28,種目別参加申込書!$E$21:$E$320,H$24)</f>
        <v>0</v>
      </c>
      <c r="I28" s="138" t="s">
        <v>128</v>
      </c>
      <c r="J28" s="137">
        <f>SUMIFS(種目別参加申込書!$BC$21:$BC$320,種目別参加申込書!$D$21:$D$320,$C28,種目別参加申込書!$E$21:$E$320,J$24)</f>
        <v>0</v>
      </c>
      <c r="K28" s="138" t="s">
        <v>129</v>
      </c>
      <c r="L28" s="137">
        <f>SUMIFS(種目別参加申込書!$BC$21:$BC$320,種目別参加申込書!$D$21:$D$320,$C28,種目別参加申込書!$E$21:$E$320,L$24)</f>
        <v>0</v>
      </c>
      <c r="M28" s="138" t="s">
        <v>129</v>
      </c>
      <c r="N28" s="137">
        <f>SUMIFS(種目別参加申込書!$BC$21:$BC$320,種目別参加申込書!$D$21:$D$320,$C28,種目別参加申込書!$E$21:$E$320,N$24)</f>
        <v>0</v>
      </c>
      <c r="O28" s="138" t="s">
        <v>129</v>
      </c>
      <c r="P28" s="116"/>
      <c r="Q28" s="145">
        <v>1</v>
      </c>
      <c r="R28" s="120">
        <f>IFERROR(SUM(J28:N28)*P28/Q28,"")</f>
        <v>0</v>
      </c>
    </row>
    <row r="29" spans="2:18" s="24" customFormat="1" ht="18.75" customHeight="1" thickBot="1">
      <c r="B29" s="389" t="s">
        <v>143</v>
      </c>
      <c r="C29" s="390"/>
      <c r="D29" s="390"/>
      <c r="E29" s="390"/>
      <c r="F29" s="390"/>
      <c r="G29" s="390"/>
      <c r="H29" s="390"/>
      <c r="I29" s="390"/>
      <c r="J29" s="390"/>
      <c r="K29" s="390"/>
      <c r="L29" s="390"/>
      <c r="M29" s="390"/>
      <c r="N29" s="390"/>
      <c r="O29" s="391"/>
      <c r="P29" s="386">
        <f>SUM($R$9:$R$22)+SUM($R$25:$R$28)</f>
        <v>0</v>
      </c>
      <c r="Q29" s="387"/>
      <c r="R29" s="388"/>
    </row>
    <row r="30" spans="2:18" s="24" customFormat="1" ht="18.75" customHeight="1" thickBot="1">
      <c r="F30" s="392" t="s">
        <v>144</v>
      </c>
      <c r="G30" s="393"/>
      <c r="H30" s="393"/>
      <c r="I30" s="393"/>
      <c r="J30" s="393"/>
      <c r="K30" s="393"/>
      <c r="L30" s="393"/>
      <c r="M30" s="394"/>
      <c r="N30" s="30"/>
      <c r="O30" s="101" t="s">
        <v>145</v>
      </c>
      <c r="P30" s="102">
        <v>200</v>
      </c>
      <c r="Q30" s="141"/>
      <c r="R30" s="121">
        <f>IFERROR(P30*SUM(J30:N30),"")</f>
        <v>0</v>
      </c>
    </row>
    <row r="31" spans="2:18" ht="20.149999999999999" customHeight="1" thickBot="1">
      <c r="B31" s="1"/>
      <c r="C31" s="1"/>
      <c r="D31" s="1"/>
      <c r="E31" s="1"/>
      <c r="F31" s="395" t="s">
        <v>146</v>
      </c>
      <c r="G31" s="396"/>
      <c r="H31" s="396"/>
      <c r="I31" s="396"/>
      <c r="J31" s="396"/>
      <c r="K31" s="396"/>
      <c r="L31" s="396"/>
      <c r="M31" s="396"/>
      <c r="N31" s="396"/>
      <c r="O31" s="396"/>
      <c r="P31" s="397">
        <f>SUM($R$9:$R$30)</f>
        <v>0</v>
      </c>
      <c r="Q31" s="398"/>
      <c r="R31" s="399"/>
    </row>
    <row r="32" spans="2:18" s="24" customFormat="1" ht="16" customHeight="1">
      <c r="B32" s="103"/>
      <c r="D32" s="103"/>
      <c r="E32" s="26"/>
      <c r="F32" s="103"/>
      <c r="G32" s="26"/>
      <c r="H32" s="103" t="s">
        <v>147</v>
      </c>
      <c r="I32" s="26"/>
      <c r="J32" s="103"/>
      <c r="K32" s="26"/>
      <c r="L32" s="103"/>
      <c r="M32" s="26"/>
      <c r="N32" s="103"/>
      <c r="O32" s="26"/>
      <c r="P32" s="103"/>
      <c r="Q32" s="103"/>
      <c r="R32" s="103"/>
    </row>
    <row r="33" spans="1:21" s="24" customFormat="1" ht="0.65" hidden="1" customHeight="1">
      <c r="B33" s="103"/>
      <c r="C33" s="103"/>
      <c r="D33" s="103"/>
      <c r="E33" s="26"/>
      <c r="F33" s="103"/>
      <c r="G33" s="26"/>
      <c r="H33" s="103"/>
      <c r="I33" s="26"/>
      <c r="J33" s="103"/>
      <c r="K33" s="26"/>
      <c r="L33" s="103"/>
      <c r="M33" s="26"/>
      <c r="N33" s="103"/>
      <c r="O33" s="26"/>
      <c r="P33" s="103"/>
      <c r="Q33" s="103"/>
      <c r="R33" s="103"/>
    </row>
    <row r="34" spans="1:21">
      <c r="B34" s="363" t="s">
        <v>148</v>
      </c>
      <c r="C34" s="363"/>
      <c r="D34" s="363"/>
      <c r="E34" s="363"/>
      <c r="F34" s="363"/>
      <c r="G34" s="363"/>
      <c r="H34" s="363"/>
      <c r="I34" s="363"/>
      <c r="J34" s="363"/>
      <c r="K34" s="363"/>
      <c r="L34" s="363"/>
      <c r="M34" s="363"/>
      <c r="N34" s="363"/>
      <c r="O34" s="363"/>
      <c r="P34" s="363"/>
      <c r="Q34" s="363"/>
      <c r="R34" s="363"/>
    </row>
    <row r="35" spans="1:21" s="24" customFormat="1" ht="4" customHeight="1" thickBot="1">
      <c r="B35" s="103"/>
      <c r="C35" s="103"/>
      <c r="D35" s="103"/>
      <c r="E35" s="26"/>
      <c r="F35" s="103"/>
      <c r="G35" s="26"/>
      <c r="H35" s="103"/>
      <c r="I35" s="26"/>
      <c r="J35" s="103"/>
      <c r="K35" s="26"/>
      <c r="L35" s="103"/>
      <c r="M35" s="26"/>
      <c r="N35" s="103"/>
      <c r="O35" s="26"/>
      <c r="P35" s="103"/>
      <c r="Q35" s="103"/>
      <c r="R35" s="103"/>
    </row>
    <row r="36" spans="1:21">
      <c r="B36" s="370" t="s">
        <v>149</v>
      </c>
      <c r="C36" s="371"/>
      <c r="D36" s="372"/>
      <c r="E36" s="372"/>
      <c r="F36" s="372"/>
      <c r="G36" s="371" t="s">
        <v>150</v>
      </c>
      <c r="H36" s="371"/>
      <c r="I36" s="373"/>
      <c r="J36" s="373"/>
      <c r="K36" s="373"/>
      <c r="L36" s="371" t="s">
        <v>151</v>
      </c>
      <c r="M36" s="371"/>
      <c r="N36" s="371"/>
      <c r="O36" s="372"/>
      <c r="P36" s="372"/>
      <c r="Q36" s="374"/>
      <c r="R36" s="375"/>
    </row>
    <row r="37" spans="1:21" ht="18.5" thickBot="1">
      <c r="B37" s="376" t="s">
        <v>149</v>
      </c>
      <c r="C37" s="377"/>
      <c r="D37" s="378"/>
      <c r="E37" s="379"/>
      <c r="F37" s="380"/>
      <c r="G37" s="381" t="s">
        <v>150</v>
      </c>
      <c r="H37" s="377"/>
      <c r="I37" s="382"/>
      <c r="J37" s="383"/>
      <c r="K37" s="384"/>
      <c r="L37" s="381" t="s">
        <v>151</v>
      </c>
      <c r="M37" s="385"/>
      <c r="N37" s="377"/>
      <c r="O37" s="406"/>
      <c r="P37" s="407"/>
      <c r="Q37" s="407"/>
      <c r="R37" s="408"/>
    </row>
    <row r="38" spans="1:21" s="24" customFormat="1" ht="3" customHeight="1">
      <c r="B38" s="103"/>
      <c r="C38" s="103"/>
      <c r="D38" s="103"/>
      <c r="E38" s="26"/>
      <c r="F38" s="103"/>
      <c r="G38" s="26"/>
      <c r="H38" s="103"/>
      <c r="I38" s="26"/>
      <c r="J38" s="103"/>
      <c r="K38" s="26"/>
      <c r="L38" s="103"/>
      <c r="M38" s="26"/>
      <c r="N38" s="103"/>
      <c r="O38" s="26"/>
      <c r="P38" s="103"/>
      <c r="Q38" s="103"/>
      <c r="R38" s="103"/>
    </row>
    <row r="39" spans="1:21" s="132" customFormat="1" ht="17.5" customHeight="1">
      <c r="A39" s="131"/>
      <c r="B39" s="363" t="s">
        <v>152</v>
      </c>
      <c r="C39" s="363"/>
      <c r="D39" s="363"/>
      <c r="E39" s="363"/>
      <c r="F39" s="363"/>
      <c r="G39" s="363"/>
      <c r="H39" s="363"/>
      <c r="I39" s="363"/>
      <c r="J39" s="363"/>
      <c r="K39" s="363"/>
      <c r="L39" s="363"/>
      <c r="M39" s="363"/>
      <c r="N39" s="363"/>
      <c r="O39" s="363"/>
      <c r="P39" s="363"/>
      <c r="Q39" s="363"/>
      <c r="R39" s="363"/>
      <c r="S39" s="131"/>
      <c r="T39" s="131"/>
      <c r="U39" s="131"/>
    </row>
    <row r="40" spans="1:21" s="132" customFormat="1" ht="3" customHeight="1" thickBot="1">
      <c r="A40" s="131"/>
      <c r="B40" s="369"/>
      <c r="C40" s="369"/>
      <c r="D40" s="369"/>
      <c r="E40" s="369"/>
      <c r="F40" s="369"/>
      <c r="G40" s="369"/>
      <c r="H40" s="369"/>
      <c r="I40" s="369"/>
      <c r="J40" s="133"/>
      <c r="K40" s="133"/>
      <c r="L40" s="133"/>
      <c r="M40" s="133"/>
      <c r="N40" s="133"/>
      <c r="O40" s="133"/>
      <c r="P40" s="133"/>
      <c r="Q40" s="133"/>
      <c r="R40" s="133"/>
      <c r="S40" s="131"/>
      <c r="T40" s="131"/>
      <c r="U40" s="131"/>
    </row>
    <row r="41" spans="1:21" s="132" customFormat="1" ht="18.649999999999999" customHeight="1" thickBot="1">
      <c r="A41" s="131"/>
      <c r="B41" s="364" t="s">
        <v>153</v>
      </c>
      <c r="C41" s="365"/>
      <c r="D41" s="366" t="s">
        <v>154</v>
      </c>
      <c r="E41" s="366"/>
      <c r="F41" s="367"/>
      <c r="G41" s="368" t="s">
        <v>155</v>
      </c>
      <c r="H41" s="368"/>
      <c r="I41" s="368"/>
      <c r="J41" s="368"/>
      <c r="K41" s="368"/>
      <c r="L41" s="368"/>
      <c r="M41" s="368"/>
      <c r="N41" s="368"/>
      <c r="O41" s="368"/>
      <c r="P41" s="368"/>
      <c r="Q41" s="368"/>
      <c r="R41" s="368"/>
      <c r="S41" s="131"/>
      <c r="T41" s="131"/>
      <c r="U41" s="131"/>
    </row>
    <row r="42" spans="1:21" s="132" customFormat="1" ht="13">
      <c r="A42" s="131"/>
      <c r="B42" s="133"/>
      <c r="C42" s="133"/>
      <c r="D42" s="133"/>
      <c r="E42" s="133"/>
      <c r="F42" s="133"/>
      <c r="G42" s="368" t="s">
        <v>156</v>
      </c>
      <c r="H42" s="368"/>
      <c r="I42" s="368"/>
      <c r="J42" s="368"/>
      <c r="K42" s="368"/>
      <c r="L42" s="368"/>
      <c r="M42" s="368"/>
      <c r="N42" s="368"/>
      <c r="O42" s="368"/>
      <c r="P42" s="368"/>
      <c r="Q42" s="368"/>
      <c r="R42" s="368"/>
      <c r="S42" s="131"/>
      <c r="T42" s="131"/>
      <c r="U42" s="131"/>
    </row>
    <row r="43" spans="1:21" s="132" customFormat="1" ht="3" customHeight="1" thickBot="1">
      <c r="A43" s="131"/>
      <c r="B43" s="369"/>
      <c r="C43" s="369"/>
      <c r="D43" s="369"/>
      <c r="E43" s="369"/>
      <c r="F43" s="369"/>
      <c r="G43" s="369"/>
      <c r="H43" s="369"/>
      <c r="I43" s="369"/>
      <c r="J43" s="133"/>
      <c r="K43" s="133"/>
      <c r="L43" s="133"/>
      <c r="M43" s="133"/>
      <c r="N43" s="133"/>
      <c r="O43" s="133"/>
      <c r="P43" s="133"/>
      <c r="Q43" s="133"/>
      <c r="R43" s="133"/>
      <c r="S43" s="131"/>
      <c r="T43" s="131"/>
      <c r="U43" s="131"/>
    </row>
    <row r="44" spans="1:21" s="132" customFormat="1" ht="18.649999999999999" customHeight="1">
      <c r="A44" s="131"/>
      <c r="B44" s="415" t="s">
        <v>157</v>
      </c>
      <c r="C44" s="416"/>
      <c r="D44" s="416"/>
      <c r="E44" s="416"/>
      <c r="F44" s="416"/>
      <c r="G44" s="416"/>
      <c r="H44" s="416"/>
      <c r="I44" s="416" t="s">
        <v>158</v>
      </c>
      <c r="J44" s="416"/>
      <c r="K44" s="416"/>
      <c r="L44" s="416"/>
      <c r="M44" s="417" t="s">
        <v>159</v>
      </c>
      <c r="N44" s="417"/>
      <c r="O44" s="417"/>
      <c r="P44" s="417"/>
      <c r="Q44" s="418"/>
      <c r="R44" s="419"/>
      <c r="S44" s="131"/>
      <c r="T44" s="131"/>
      <c r="U44" s="131"/>
    </row>
    <row r="45" spans="1:21" s="132" customFormat="1" ht="18.649999999999999" customHeight="1">
      <c r="A45" s="131"/>
      <c r="B45" s="409"/>
      <c r="C45" s="410"/>
      <c r="D45" s="410"/>
      <c r="E45" s="410"/>
      <c r="F45" s="410"/>
      <c r="G45" s="410"/>
      <c r="H45" s="410"/>
      <c r="I45" s="411"/>
      <c r="J45" s="411"/>
      <c r="K45" s="411"/>
      <c r="L45" s="134" t="s">
        <v>160</v>
      </c>
      <c r="M45" s="412"/>
      <c r="N45" s="412"/>
      <c r="O45" s="412"/>
      <c r="P45" s="412"/>
      <c r="Q45" s="413"/>
      <c r="R45" s="414"/>
      <c r="S45" s="131"/>
      <c r="T45" s="131"/>
      <c r="U45" s="131"/>
    </row>
    <row r="46" spans="1:21" s="132" customFormat="1" ht="18.649999999999999" customHeight="1">
      <c r="A46" s="131"/>
      <c r="B46" s="409"/>
      <c r="C46" s="410"/>
      <c r="D46" s="410"/>
      <c r="E46" s="410"/>
      <c r="F46" s="410"/>
      <c r="G46" s="410"/>
      <c r="H46" s="410"/>
      <c r="I46" s="411"/>
      <c r="J46" s="411"/>
      <c r="K46" s="411"/>
      <c r="L46" s="134" t="s">
        <v>160</v>
      </c>
      <c r="M46" s="412"/>
      <c r="N46" s="412"/>
      <c r="O46" s="412"/>
      <c r="P46" s="412"/>
      <c r="Q46" s="413"/>
      <c r="R46" s="414"/>
      <c r="S46" s="131"/>
      <c r="T46" s="131"/>
      <c r="U46" s="131"/>
    </row>
    <row r="47" spans="1:21" s="132" customFormat="1" ht="18.649999999999999" customHeight="1" thickBot="1">
      <c r="A47" s="131"/>
      <c r="B47" s="400"/>
      <c r="C47" s="401"/>
      <c r="D47" s="401"/>
      <c r="E47" s="401"/>
      <c r="F47" s="401"/>
      <c r="G47" s="401"/>
      <c r="H47" s="401"/>
      <c r="I47" s="402"/>
      <c r="J47" s="402"/>
      <c r="K47" s="402"/>
      <c r="L47" s="135" t="s">
        <v>160</v>
      </c>
      <c r="M47" s="403"/>
      <c r="N47" s="403"/>
      <c r="O47" s="403"/>
      <c r="P47" s="403"/>
      <c r="Q47" s="404"/>
      <c r="R47" s="405"/>
      <c r="S47" s="131"/>
      <c r="T47" s="131"/>
      <c r="U47" s="131"/>
    </row>
    <row r="48" spans="1:21" s="136" customFormat="1" ht="4.5" customHeight="1">
      <c r="B48" s="103"/>
      <c r="C48" s="103"/>
      <c r="D48" s="103"/>
      <c r="E48" s="26"/>
      <c r="F48" s="103"/>
      <c r="G48" s="26"/>
      <c r="H48" s="103"/>
      <c r="I48" s="26"/>
      <c r="J48" s="103"/>
      <c r="K48" s="26"/>
      <c r="L48" s="103"/>
      <c r="M48" s="26"/>
      <c r="N48" s="103"/>
      <c r="O48" s="26"/>
      <c r="P48" s="103"/>
      <c r="Q48" s="103"/>
      <c r="R48" s="103"/>
    </row>
    <row r="49" spans="2:18">
      <c r="B49" s="335" t="s">
        <v>161</v>
      </c>
      <c r="C49" s="336"/>
      <c r="D49" s="337"/>
      <c r="E49" s="337"/>
      <c r="F49" s="337"/>
      <c r="G49" s="337"/>
      <c r="H49" s="337"/>
      <c r="I49" s="337"/>
      <c r="J49" s="337"/>
      <c r="K49" s="337"/>
      <c r="L49" s="337"/>
      <c r="M49" s="337"/>
      <c r="N49" s="337"/>
      <c r="O49" s="337"/>
      <c r="P49" s="337"/>
      <c r="Q49" s="337"/>
      <c r="R49" s="338"/>
    </row>
    <row r="50" spans="2:18">
      <c r="B50" s="332"/>
      <c r="C50" s="333"/>
      <c r="D50" s="333"/>
      <c r="E50" s="333"/>
      <c r="F50" s="333"/>
      <c r="G50" s="333"/>
      <c r="H50" s="333"/>
      <c r="I50" s="333"/>
      <c r="J50" s="333"/>
      <c r="K50" s="333"/>
      <c r="L50" s="333"/>
      <c r="M50" s="333"/>
      <c r="N50" s="333"/>
      <c r="O50" s="333"/>
      <c r="P50" s="333"/>
      <c r="Q50" s="333"/>
      <c r="R50" s="334"/>
    </row>
    <row r="51" spans="2:18">
      <c r="B51" s="332"/>
      <c r="C51" s="333"/>
      <c r="D51" s="333"/>
      <c r="E51" s="333"/>
      <c r="F51" s="333"/>
      <c r="G51" s="333"/>
      <c r="H51" s="333"/>
      <c r="I51" s="333"/>
      <c r="J51" s="333"/>
      <c r="K51" s="333"/>
      <c r="L51" s="333"/>
      <c r="M51" s="333"/>
      <c r="N51" s="333"/>
      <c r="O51" s="333"/>
      <c r="P51" s="333"/>
      <c r="Q51" s="333"/>
      <c r="R51" s="334"/>
    </row>
    <row r="52" spans="2:18" hidden="1">
      <c r="B52" s="332"/>
      <c r="C52" s="333"/>
      <c r="D52" s="333"/>
      <c r="E52" s="333"/>
      <c r="F52" s="333"/>
      <c r="G52" s="333"/>
      <c r="H52" s="333"/>
      <c r="I52" s="333"/>
      <c r="J52" s="333"/>
      <c r="K52" s="333"/>
      <c r="L52" s="333"/>
      <c r="M52" s="333"/>
      <c r="N52" s="333"/>
      <c r="O52" s="333"/>
      <c r="P52" s="333"/>
      <c r="Q52" s="333"/>
      <c r="R52" s="334"/>
    </row>
    <row r="53" spans="2:18" hidden="1">
      <c r="B53" s="329"/>
      <c r="C53" s="330"/>
      <c r="D53" s="330"/>
      <c r="E53" s="330"/>
      <c r="F53" s="330"/>
      <c r="G53" s="330"/>
      <c r="H53" s="330"/>
      <c r="I53" s="330"/>
      <c r="J53" s="330"/>
      <c r="K53" s="330"/>
      <c r="L53" s="330"/>
      <c r="M53" s="330"/>
      <c r="N53" s="330"/>
      <c r="O53" s="330"/>
      <c r="P53" s="330"/>
      <c r="Q53" s="330"/>
      <c r="R53" s="331"/>
    </row>
    <row r="54" spans="2:18" ht="3.65" customHeight="1">
      <c r="B54" s="148"/>
      <c r="C54" s="148"/>
      <c r="D54" s="148"/>
      <c r="E54" s="155"/>
      <c r="F54" s="148"/>
      <c r="G54" s="155"/>
      <c r="H54" s="148"/>
      <c r="I54" s="155"/>
      <c r="J54" s="148"/>
      <c r="K54" s="155"/>
      <c r="L54" s="148"/>
      <c r="M54" s="155"/>
      <c r="N54" s="148"/>
      <c r="O54" s="155"/>
      <c r="P54" s="148"/>
      <c r="Q54" s="148"/>
      <c r="R54" s="148"/>
    </row>
  </sheetData>
  <sheetProtection algorithmName="SHA-512" hashValue="4e9VaJXMMyx4AeF+s0PPdPPLiHdeucswRFsjoDJuaY7ZWcD2gUZp/LnBb+8ZENVzHX68XWoxgSJUDLAGqawJqQ==" saltValue="s6MlhikZZH4v8tLDYNL+Hw==" spinCount="100000" sheet="1" objects="1" scenarios="1"/>
  <mergeCells count="71">
    <mergeCell ref="B47:H47"/>
    <mergeCell ref="I47:K47"/>
    <mergeCell ref="M47:R47"/>
    <mergeCell ref="G42:R42"/>
    <mergeCell ref="O37:R37"/>
    <mergeCell ref="B39:R39"/>
    <mergeCell ref="B46:H46"/>
    <mergeCell ref="I46:K46"/>
    <mergeCell ref="M46:R46"/>
    <mergeCell ref="B44:H44"/>
    <mergeCell ref="M44:R44"/>
    <mergeCell ref="B43:I43"/>
    <mergeCell ref="I44:L44"/>
    <mergeCell ref="B45:H45"/>
    <mergeCell ref="I45:K45"/>
    <mergeCell ref="M45:R45"/>
    <mergeCell ref="P29:R29"/>
    <mergeCell ref="B29:O29"/>
    <mergeCell ref="F30:M30"/>
    <mergeCell ref="F31:O31"/>
    <mergeCell ref="P31:R31"/>
    <mergeCell ref="B34:R34"/>
    <mergeCell ref="B41:C41"/>
    <mergeCell ref="D41:F41"/>
    <mergeCell ref="G41:R41"/>
    <mergeCell ref="B40:I40"/>
    <mergeCell ref="B36:C36"/>
    <mergeCell ref="D36:F36"/>
    <mergeCell ref="G36:H36"/>
    <mergeCell ref="I36:K36"/>
    <mergeCell ref="L36:N36"/>
    <mergeCell ref="O36:R36"/>
    <mergeCell ref="B37:C37"/>
    <mergeCell ref="D37:F37"/>
    <mergeCell ref="G37:H37"/>
    <mergeCell ref="I37:K37"/>
    <mergeCell ref="L37:N37"/>
    <mergeCell ref="B9:B28"/>
    <mergeCell ref="D23:I23"/>
    <mergeCell ref="J23:O23"/>
    <mergeCell ref="P23:P24"/>
    <mergeCell ref="Q23:Q24"/>
    <mergeCell ref="L24:M24"/>
    <mergeCell ref="N24:O24"/>
    <mergeCell ref="C23:C24"/>
    <mergeCell ref="R23:R24"/>
    <mergeCell ref="D24:E24"/>
    <mergeCell ref="F24:G24"/>
    <mergeCell ref="H24:I24"/>
    <mergeCell ref="J24:K24"/>
    <mergeCell ref="B2:S3"/>
    <mergeCell ref="D8:E8"/>
    <mergeCell ref="F8:G8"/>
    <mergeCell ref="H8:I8"/>
    <mergeCell ref="D7:I7"/>
    <mergeCell ref="B7:B8"/>
    <mergeCell ref="C7:C8"/>
    <mergeCell ref="J7:O7"/>
    <mergeCell ref="P7:P8"/>
    <mergeCell ref="R7:R8"/>
    <mergeCell ref="J8:K8"/>
    <mergeCell ref="L8:M8"/>
    <mergeCell ref="N8:O8"/>
    <mergeCell ref="B4:R5"/>
    <mergeCell ref="Q7:Q8"/>
    <mergeCell ref="B53:R53"/>
    <mergeCell ref="B51:R51"/>
    <mergeCell ref="B49:C49"/>
    <mergeCell ref="D49:R49"/>
    <mergeCell ref="B50:R50"/>
    <mergeCell ref="B52:R52"/>
  </mergeCells>
  <phoneticPr fontId="1"/>
  <dataValidations count="3">
    <dataValidation type="list" allowBlank="1" showInputMessage="1" showErrorMessage="1" sqref="D8:O8 D24:O24" xr:uid="{938A97F4-2DB1-475F-B525-269C51A18357}">
      <formula1>INDIRECT("distance")</formula1>
    </dataValidation>
    <dataValidation type="list" allowBlank="1" showInputMessage="1" showErrorMessage="1" sqref="C25:C28 C9:C22" xr:uid="{99BB6755-1328-467B-98F1-875E7234EA9E}">
      <formula1>INDIRECT("discipline[種目]")</formula1>
    </dataValidation>
    <dataValidation type="list" allowBlank="1" showInputMessage="1" showErrorMessage="1" sqref="D41:F41" xr:uid="{C44379CE-554D-468B-A698-B5502AE5C851}">
      <formula1>"必要,不要"</formula1>
    </dataValidation>
  </dataValidations>
  <printOptions horizontalCentered="1"/>
  <pageMargins left="0.70866141732283472" right="0.70866141732283472" top="0.74803149606299213" bottom="0.74803149606299213" header="0.31496062992125984" footer="0.31496062992125984"/>
  <pageSetup paperSize="9" scale="9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08A0C-3491-4086-97B7-68A49B8BF616}">
  <sheetPr codeName="ParamsSheet"/>
  <dimension ref="B2:P51"/>
  <sheetViews>
    <sheetView zoomScaleNormal="100" workbookViewId="0">
      <selection activeCell="B7" sqref="B7"/>
    </sheetView>
  </sheetViews>
  <sheetFormatPr defaultColWidth="8.58203125" defaultRowHeight="15"/>
  <cols>
    <col min="1" max="1" width="8.58203125" style="10"/>
    <col min="2" max="2" width="24.08203125" style="10" customWidth="1"/>
    <col min="3" max="7" width="8.58203125" style="10"/>
    <col min="8" max="8" width="9.08203125" style="10" bestFit="1" customWidth="1"/>
    <col min="9" max="9" width="8.58203125" style="10"/>
    <col min="10" max="10" width="11.5" style="10" bestFit="1" customWidth="1"/>
    <col min="11" max="11" width="8.58203125" style="10"/>
    <col min="12" max="12" width="8.75" style="10" customWidth="1"/>
    <col min="13" max="14" width="8.58203125" style="10"/>
    <col min="15" max="15" width="9.5" style="10" customWidth="1"/>
    <col min="16" max="16" width="12.58203125" style="10" bestFit="1" customWidth="1"/>
    <col min="17" max="16384" width="8.58203125" style="10"/>
  </cols>
  <sheetData>
    <row r="2" spans="2:16">
      <c r="O2" s="10" t="s">
        <v>162</v>
      </c>
      <c r="P2" s="156">
        <v>2026</v>
      </c>
    </row>
    <row r="3" spans="2:16">
      <c r="B3" s="10" t="s">
        <v>87</v>
      </c>
      <c r="D3" s="10" t="s">
        <v>88</v>
      </c>
      <c r="F3" s="10" t="s">
        <v>89</v>
      </c>
      <c r="H3" s="10" t="s">
        <v>52</v>
      </c>
      <c r="J3" s="10" t="s">
        <v>163</v>
      </c>
      <c r="L3" s="10" t="s">
        <v>164</v>
      </c>
      <c r="M3" s="10" t="s">
        <v>165</v>
      </c>
      <c r="O3" s="10" t="s">
        <v>166</v>
      </c>
      <c r="P3" s="10" t="s">
        <v>167</v>
      </c>
    </row>
    <row r="4" spans="2:16">
      <c r="B4" s="10" t="s">
        <v>168</v>
      </c>
      <c r="D4" s="10" t="s">
        <v>169</v>
      </c>
      <c r="F4" s="10" t="s">
        <v>170</v>
      </c>
      <c r="H4" s="10" t="s">
        <v>171</v>
      </c>
      <c r="J4" s="11">
        <v>46125</v>
      </c>
      <c r="M4" s="10" t="s">
        <v>172</v>
      </c>
      <c r="O4" s="10" t="s">
        <v>173</v>
      </c>
      <c r="P4" s="11">
        <f>DATE($P$2-70,1,1)</f>
        <v>20455</v>
      </c>
    </row>
    <row r="5" spans="2:16">
      <c r="B5" s="10" t="s">
        <v>174</v>
      </c>
      <c r="D5" s="10" t="s">
        <v>175</v>
      </c>
      <c r="F5" s="10" t="s">
        <v>176</v>
      </c>
      <c r="H5" s="10" t="s">
        <v>62</v>
      </c>
      <c r="L5" s="10">
        <v>1</v>
      </c>
      <c r="M5" s="10" t="s">
        <v>177</v>
      </c>
      <c r="O5" s="10" t="s">
        <v>178</v>
      </c>
      <c r="P5" s="11">
        <f>DATE($P$2-60,1,1)</f>
        <v>24108</v>
      </c>
    </row>
    <row r="6" spans="2:16">
      <c r="B6" s="10" t="s">
        <v>179</v>
      </c>
      <c r="D6" s="10" t="s">
        <v>180</v>
      </c>
      <c r="H6" s="10" t="s">
        <v>181</v>
      </c>
      <c r="L6" s="10">
        <v>2</v>
      </c>
      <c r="M6" s="10" t="s">
        <v>182</v>
      </c>
      <c r="O6" s="10" t="s">
        <v>183</v>
      </c>
      <c r="P6" s="11">
        <f>DATE($P$2-50,1,1)</f>
        <v>27760</v>
      </c>
    </row>
    <row r="7" spans="2:16">
      <c r="D7" s="10" t="s">
        <v>184</v>
      </c>
      <c r="H7" s="10" t="s">
        <v>185</v>
      </c>
      <c r="L7" s="10">
        <v>3</v>
      </c>
      <c r="M7" s="10" t="s">
        <v>186</v>
      </c>
      <c r="O7" s="10" t="s">
        <v>187</v>
      </c>
      <c r="P7" s="11">
        <f>DATE($P$2-40,1,1)</f>
        <v>31413</v>
      </c>
    </row>
    <row r="8" spans="2:16">
      <c r="D8" s="10" t="s">
        <v>188</v>
      </c>
      <c r="H8" s="10" t="s">
        <v>189</v>
      </c>
      <c r="L8" s="10">
        <v>4</v>
      </c>
      <c r="M8" s="10" t="s">
        <v>190</v>
      </c>
      <c r="O8" s="10" t="s">
        <v>191</v>
      </c>
      <c r="P8" s="11">
        <f>DATE($P$2-30,1,1)</f>
        <v>35065</v>
      </c>
    </row>
    <row r="9" spans="2:16">
      <c r="D9" s="10" t="s">
        <v>192</v>
      </c>
      <c r="H9" s="10" t="s">
        <v>193</v>
      </c>
      <c r="L9" s="10">
        <v>5</v>
      </c>
      <c r="M9" s="10" t="s">
        <v>194</v>
      </c>
      <c r="O9" s="10" t="s">
        <v>195</v>
      </c>
      <c r="P9" s="11">
        <f>DATE($P$2-23,1,1)</f>
        <v>37622</v>
      </c>
    </row>
    <row r="10" spans="2:16">
      <c r="D10" s="10" t="s">
        <v>196</v>
      </c>
      <c r="H10" s="10" t="s">
        <v>197</v>
      </c>
      <c r="L10" s="10">
        <v>6</v>
      </c>
      <c r="M10" s="10" t="s">
        <v>198</v>
      </c>
      <c r="O10" s="10" t="s">
        <v>199</v>
      </c>
      <c r="P10" s="11">
        <f>DATE($P$2-18,1,1)</f>
        <v>39448</v>
      </c>
    </row>
    <row r="11" spans="2:16">
      <c r="D11" s="10" t="s">
        <v>200</v>
      </c>
      <c r="L11" s="10">
        <v>7</v>
      </c>
      <c r="M11" s="10" t="s">
        <v>201</v>
      </c>
      <c r="O11" s="10" t="s">
        <v>202</v>
      </c>
      <c r="P11" s="11">
        <f>DATE($P$2-17,1,1)</f>
        <v>39814</v>
      </c>
    </row>
    <row r="12" spans="2:16">
      <c r="L12" s="10">
        <v>8</v>
      </c>
      <c r="M12" s="10" t="s">
        <v>203</v>
      </c>
      <c r="O12" s="10" t="s">
        <v>204</v>
      </c>
      <c r="P12" s="11">
        <f>DATE($P$2-16,1,1)</f>
        <v>40179</v>
      </c>
    </row>
    <row r="13" spans="2:16">
      <c r="L13" s="10">
        <v>9</v>
      </c>
      <c r="M13" s="10" t="s">
        <v>205</v>
      </c>
      <c r="O13" s="10" t="s">
        <v>206</v>
      </c>
      <c r="P13" s="11">
        <f>DATE($P$2-15,1,1)</f>
        <v>40544</v>
      </c>
    </row>
    <row r="14" spans="2:16">
      <c r="L14" s="10">
        <v>10</v>
      </c>
      <c r="M14" s="10" t="s">
        <v>207</v>
      </c>
    </row>
    <row r="15" spans="2:16">
      <c r="L15" s="10">
        <v>11</v>
      </c>
      <c r="M15" s="10" t="s">
        <v>208</v>
      </c>
    </row>
    <row r="16" spans="2:16">
      <c r="L16" s="10">
        <v>12</v>
      </c>
      <c r="M16" s="10" t="s">
        <v>209</v>
      </c>
    </row>
    <row r="17" spans="12:13">
      <c r="L17" s="10">
        <v>13</v>
      </c>
      <c r="M17" s="10" t="s">
        <v>210</v>
      </c>
    </row>
    <row r="18" spans="12:13">
      <c r="L18" s="10">
        <v>14</v>
      </c>
      <c r="M18" s="10" t="s">
        <v>211</v>
      </c>
    </row>
    <row r="19" spans="12:13">
      <c r="L19" s="10">
        <v>15</v>
      </c>
      <c r="M19" s="10" t="s">
        <v>212</v>
      </c>
    </row>
    <row r="20" spans="12:13">
      <c r="L20" s="10">
        <v>16</v>
      </c>
      <c r="M20" s="10" t="s">
        <v>213</v>
      </c>
    </row>
    <row r="21" spans="12:13">
      <c r="L21" s="10">
        <v>17</v>
      </c>
      <c r="M21" s="10" t="s">
        <v>214</v>
      </c>
    </row>
    <row r="22" spans="12:13">
      <c r="L22" s="10">
        <v>18</v>
      </c>
      <c r="M22" s="10" t="s">
        <v>215</v>
      </c>
    </row>
    <row r="23" spans="12:13">
      <c r="L23" s="10">
        <v>19</v>
      </c>
      <c r="M23" s="10" t="s">
        <v>216</v>
      </c>
    </row>
    <row r="24" spans="12:13">
      <c r="L24" s="10">
        <v>20</v>
      </c>
      <c r="M24" s="10" t="s">
        <v>217</v>
      </c>
    </row>
    <row r="25" spans="12:13">
      <c r="L25" s="10">
        <v>21</v>
      </c>
      <c r="M25" s="10" t="s">
        <v>218</v>
      </c>
    </row>
    <row r="26" spans="12:13">
      <c r="L26" s="10">
        <v>22</v>
      </c>
      <c r="M26" s="10" t="s">
        <v>219</v>
      </c>
    </row>
    <row r="27" spans="12:13">
      <c r="L27" s="10">
        <v>23</v>
      </c>
      <c r="M27" s="10" t="s">
        <v>220</v>
      </c>
    </row>
    <row r="28" spans="12:13">
      <c r="L28" s="10">
        <v>24</v>
      </c>
      <c r="M28" s="10" t="s">
        <v>221</v>
      </c>
    </row>
    <row r="29" spans="12:13">
      <c r="L29" s="10">
        <v>25</v>
      </c>
      <c r="M29" s="10" t="s">
        <v>222</v>
      </c>
    </row>
    <row r="30" spans="12:13">
      <c r="L30" s="10">
        <v>26</v>
      </c>
      <c r="M30" s="10" t="s">
        <v>223</v>
      </c>
    </row>
    <row r="31" spans="12:13">
      <c r="L31" s="10">
        <v>27</v>
      </c>
      <c r="M31" s="10" t="s">
        <v>224</v>
      </c>
    </row>
    <row r="32" spans="12:13">
      <c r="L32" s="10">
        <v>28</v>
      </c>
      <c r="M32" s="10" t="s">
        <v>225</v>
      </c>
    </row>
    <row r="33" spans="12:13">
      <c r="L33" s="10">
        <v>29</v>
      </c>
      <c r="M33" s="10" t="s">
        <v>226</v>
      </c>
    </row>
    <row r="34" spans="12:13">
      <c r="L34" s="10">
        <v>30</v>
      </c>
      <c r="M34" s="10" t="s">
        <v>227</v>
      </c>
    </row>
    <row r="35" spans="12:13">
      <c r="L35" s="10">
        <v>31</v>
      </c>
      <c r="M35" s="10" t="s">
        <v>228</v>
      </c>
    </row>
    <row r="36" spans="12:13">
      <c r="L36" s="10">
        <v>32</v>
      </c>
      <c r="M36" s="10" t="s">
        <v>229</v>
      </c>
    </row>
    <row r="37" spans="12:13">
      <c r="L37" s="10">
        <v>33</v>
      </c>
      <c r="M37" s="10" t="s">
        <v>230</v>
      </c>
    </row>
    <row r="38" spans="12:13">
      <c r="L38" s="10">
        <v>34</v>
      </c>
      <c r="M38" s="10" t="s">
        <v>231</v>
      </c>
    </row>
    <row r="39" spans="12:13">
      <c r="L39" s="10">
        <v>35</v>
      </c>
      <c r="M39" s="10" t="s">
        <v>232</v>
      </c>
    </row>
    <row r="40" spans="12:13">
      <c r="L40" s="10">
        <v>36</v>
      </c>
      <c r="M40" s="10" t="s">
        <v>233</v>
      </c>
    </row>
    <row r="41" spans="12:13">
      <c r="L41" s="10">
        <v>37</v>
      </c>
      <c r="M41" s="10" t="s">
        <v>234</v>
      </c>
    </row>
    <row r="42" spans="12:13">
      <c r="L42" s="10">
        <v>38</v>
      </c>
      <c r="M42" s="10" t="s">
        <v>235</v>
      </c>
    </row>
    <row r="43" spans="12:13">
      <c r="L43" s="10">
        <v>39</v>
      </c>
      <c r="M43" s="10" t="s">
        <v>236</v>
      </c>
    </row>
    <row r="44" spans="12:13">
      <c r="L44" s="10">
        <v>40</v>
      </c>
      <c r="M44" s="10" t="s">
        <v>237</v>
      </c>
    </row>
    <row r="45" spans="12:13">
      <c r="L45" s="10">
        <v>41</v>
      </c>
      <c r="M45" s="10" t="s">
        <v>238</v>
      </c>
    </row>
    <row r="46" spans="12:13">
      <c r="L46" s="10">
        <v>42</v>
      </c>
      <c r="M46" s="10" t="s">
        <v>239</v>
      </c>
    </row>
    <row r="47" spans="12:13">
      <c r="L47" s="10">
        <v>43</v>
      </c>
      <c r="M47" s="10" t="s">
        <v>240</v>
      </c>
    </row>
    <row r="48" spans="12:13">
      <c r="L48" s="10">
        <v>44</v>
      </c>
      <c r="M48" s="10" t="s">
        <v>241</v>
      </c>
    </row>
    <row r="49" spans="12:13">
      <c r="L49" s="10">
        <v>45</v>
      </c>
      <c r="M49" s="10" t="s">
        <v>242</v>
      </c>
    </row>
    <row r="50" spans="12:13">
      <c r="L50" s="10">
        <v>46</v>
      </c>
      <c r="M50" s="10" t="s">
        <v>243</v>
      </c>
    </row>
    <row r="51" spans="12:13">
      <c r="L51" s="10">
        <v>47</v>
      </c>
      <c r="M51" s="10" t="s">
        <v>244</v>
      </c>
    </row>
  </sheetData>
  <phoneticPr fontId="1"/>
  <pageMargins left="0.7" right="0.7" top="0.75" bottom="0.75" header="0.3" footer="0.3"/>
  <tableParts count="7">
    <tablePart r:id="rId1"/>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6ff5e3fc-cf12-4cea-b9e7-4d106235f6e6" xsi:nil="true"/>
    <lcf76f155ced4ddcb4097134ff3c332f xmlns="6ff5e3fc-cf12-4cea-b9e7-4d106235f6e6">
      <Terms xmlns="http://schemas.microsoft.com/office/infopath/2007/PartnerControls"/>
    </lcf76f155ced4ddcb4097134ff3c332f>
    <TaxCatchAll xmlns="f2bb61cd-5cc8-44fe-a88a-b8eb0d89461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66B4A81789F1F45BD5D14E888430E38" ma:contentTypeVersion="15" ma:contentTypeDescription="新しいドキュメントを作成します。" ma:contentTypeScope="" ma:versionID="cf16c2f954a18ef59c4aed8211b7f4ba">
  <xsd:schema xmlns:xsd="http://www.w3.org/2001/XMLSchema" xmlns:xs="http://www.w3.org/2001/XMLSchema" xmlns:p="http://schemas.microsoft.com/office/2006/metadata/properties" xmlns:ns2="6ff5e3fc-cf12-4cea-b9e7-4d106235f6e6" xmlns:ns3="f2bb61cd-5cc8-44fe-a88a-b8eb0d89461a" targetNamespace="http://schemas.microsoft.com/office/2006/metadata/properties" ma:root="true" ma:fieldsID="812c339add763e7205527e61bc922ef0" ns2:_="" ns3:_="">
    <xsd:import namespace="6ff5e3fc-cf12-4cea-b9e7-4d106235f6e6"/>
    <xsd:import namespace="f2bb61cd-5cc8-44fe-a88a-b8eb0d89461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f5e3fc-cf12-4cea-b9e7-4d106235f6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93f9746-2781-4877-9de6-add67710d559" ma:termSetId="09814cd3-568e-fe90-9814-8d621ff8fb84" ma:anchorId="fba54fb3-c3e1-fe81-a776-ca4b69148c4d" ma:open="true" ma:isKeyword="false">
      <xsd:complexType>
        <xsd:sequence>
          <xsd:element ref="pc:Terms" minOccurs="0" maxOccurs="1"/>
        </xsd:sequence>
      </xsd:complex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2bb61cd-5cc8-44fe-a88a-b8eb0d89461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aa69383-0c40-4105-b566-ba3c2f7ccbf8}" ma:internalName="TaxCatchAll" ma:showField="CatchAllData" ma:web="f2bb61cd-5cc8-44fe-a88a-b8eb0d8946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E5F0DD-FDD4-4F39-BD7D-A02AFDB090B2}">
  <ds:schemaRefs>
    <ds:schemaRef ds:uri="http://schemas.microsoft.com/office/2006/metadata/properties"/>
    <ds:schemaRef ds:uri="http://schemas.microsoft.com/office/infopath/2007/PartnerControls"/>
    <ds:schemaRef ds:uri="6ff5e3fc-cf12-4cea-b9e7-4d106235f6e6"/>
    <ds:schemaRef ds:uri="f2bb61cd-5cc8-44fe-a88a-b8eb0d89461a"/>
  </ds:schemaRefs>
</ds:datastoreItem>
</file>

<file path=customXml/itemProps2.xml><?xml version="1.0" encoding="utf-8"?>
<ds:datastoreItem xmlns:ds="http://schemas.openxmlformats.org/officeDocument/2006/customXml" ds:itemID="{D8FC7B7E-802F-4211-B6C2-DFA8ED49BB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f5e3fc-cf12-4cea-b9e7-4d106235f6e6"/>
    <ds:schemaRef ds:uri="f2bb61cd-5cc8-44fe-a88a-b8eb0d8946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27D9A6-DC90-49ED-8F12-29BF6F68D6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参加申込書本紙</vt:lpstr>
      <vt:lpstr>参加者名簿</vt:lpstr>
      <vt:lpstr>他団体選手登録票</vt:lpstr>
      <vt:lpstr>種目別参加申込書</vt:lpstr>
      <vt:lpstr>参加料振込通知書</vt:lpstr>
      <vt:lpstr>パラメータ</vt:lpstr>
      <vt:lpstr>参加者名簿!Print_Area</vt:lpstr>
      <vt:lpstr>参加申込書本紙!Print_Area</vt:lpstr>
      <vt:lpstr>参加料振込通知書!Print_Area</vt:lpstr>
      <vt:lpstr>種目別参加申込書!Print_Area</vt:lpstr>
      <vt:lpstr>他団体選手登録票!Print_Area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kazuki.tamura.222@gmail.com</dc:creator>
  <cp:keywords/>
  <dc:description/>
  <cp:lastModifiedBy>SHIBATA Haruyuki（柴田 晴行）</cp:lastModifiedBy>
  <cp:revision/>
  <dcterms:created xsi:type="dcterms:W3CDTF">2019-12-19T04:03:35Z</dcterms:created>
  <dcterms:modified xsi:type="dcterms:W3CDTF">2026-02-12T07:36:54Z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366600</vt:r8>
  </property>
  <property fmtid="{D5CDD505-2E9C-101B-9397-08002B2CF9AE}" pid="3" name="ContentTypeId">
    <vt:lpwstr>0x010100A66B4A81789F1F45BD5D14E888430E38</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