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-shiba\Downloads\"/>
    </mc:Choice>
  </mc:AlternateContent>
  <bookViews>
    <workbookView xWindow="0" yWindow="0" windowWidth="23040" windowHeight="9096"/>
  </bookViews>
  <sheets>
    <sheet name="入力フォーム" sheetId="7" r:id="rId1"/>
    <sheet name="事務局処理用" sheetId="13" r:id="rId2"/>
  </sheets>
  <definedNames>
    <definedName name="_xlnm._FilterDatabase" localSheetId="0" hidden="1">入力フォーム!$Y$67:$Y$96</definedName>
    <definedName name="_xlnm.Print_Area" localSheetId="1">事務局処理用!$A$11:$CF$147</definedName>
    <definedName name="_xlnm.Print_Area" localSheetId="0">入力フォーム!$A$1:$AX$259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25" i="7" l="1"/>
  <c r="CF12" i="13" l="1"/>
  <c r="CE12" i="13"/>
  <c r="AN36" i="7"/>
  <c r="B16" i="13" s="1"/>
  <c r="AO36" i="7"/>
  <c r="C16" i="13" s="1"/>
  <c r="AP36" i="7"/>
  <c r="D16" i="13" s="1"/>
  <c r="AN37" i="7"/>
  <c r="B17" i="13" s="1"/>
  <c r="AO37" i="7"/>
  <c r="C17" i="13" s="1"/>
  <c r="AP37" i="7"/>
  <c r="D17" i="13" s="1"/>
  <c r="AN38" i="7"/>
  <c r="B18" i="13" s="1"/>
  <c r="AO38" i="7"/>
  <c r="C18" i="13" s="1"/>
  <c r="AP38" i="7"/>
  <c r="D18" i="13" s="1"/>
  <c r="AN39" i="7"/>
  <c r="B19" i="13" s="1"/>
  <c r="AO39" i="7"/>
  <c r="C19" i="13" s="1"/>
  <c r="AP39" i="7"/>
  <c r="D19" i="13" s="1"/>
  <c r="AN40" i="7"/>
  <c r="B20" i="13" s="1"/>
  <c r="AO40" i="7"/>
  <c r="C20" i="13" s="1"/>
  <c r="AP40" i="7"/>
  <c r="D20" i="13" s="1"/>
  <c r="AN41" i="7"/>
  <c r="B21" i="13" s="1"/>
  <c r="AO41" i="7"/>
  <c r="C21" i="13" s="1"/>
  <c r="AP41" i="7"/>
  <c r="D21" i="13" s="1"/>
  <c r="AN42" i="7"/>
  <c r="B22" i="13" s="1"/>
  <c r="AO42" i="7"/>
  <c r="C22" i="13" s="1"/>
  <c r="AP42" i="7"/>
  <c r="D22" i="13" s="1"/>
  <c r="AN43" i="7"/>
  <c r="B23" i="13" s="1"/>
  <c r="AO43" i="7"/>
  <c r="C23" i="13" s="1"/>
  <c r="AP43" i="7"/>
  <c r="D23" i="13" s="1"/>
  <c r="AN44" i="7"/>
  <c r="B24" i="13" s="1"/>
  <c r="AO44" i="7"/>
  <c r="C24" i="13" s="1"/>
  <c r="AP44" i="7"/>
  <c r="D24" i="13" s="1"/>
  <c r="AN45" i="7"/>
  <c r="B25" i="13" s="1"/>
  <c r="AO45" i="7"/>
  <c r="C25" i="13" s="1"/>
  <c r="AP45" i="7"/>
  <c r="D25" i="13" s="1"/>
  <c r="AN46" i="7"/>
  <c r="B26" i="13" s="1"/>
  <c r="AO46" i="7"/>
  <c r="C26" i="13" s="1"/>
  <c r="AP46" i="7"/>
  <c r="D26" i="13" s="1"/>
  <c r="AN47" i="7"/>
  <c r="B27" i="13" s="1"/>
  <c r="AO47" i="7"/>
  <c r="C27" i="13" s="1"/>
  <c r="AP47" i="7"/>
  <c r="D27" i="13" s="1"/>
  <c r="AN48" i="7"/>
  <c r="B28" i="13" s="1"/>
  <c r="AO48" i="7"/>
  <c r="C28" i="13" s="1"/>
  <c r="AP48" i="7"/>
  <c r="D28" i="13" s="1"/>
  <c r="AN49" i="7"/>
  <c r="B29" i="13" s="1"/>
  <c r="AO49" i="7"/>
  <c r="C29" i="13" s="1"/>
  <c r="AP49" i="7"/>
  <c r="D29" i="13" s="1"/>
  <c r="AN50" i="7"/>
  <c r="B30" i="13" s="1"/>
  <c r="AO50" i="7"/>
  <c r="C30" i="13" s="1"/>
  <c r="AP50" i="7"/>
  <c r="D30" i="13" s="1"/>
  <c r="AN51" i="7"/>
  <c r="B31" i="13" s="1"/>
  <c r="AO51" i="7"/>
  <c r="C31" i="13" s="1"/>
  <c r="AP51" i="7"/>
  <c r="D31" i="13" s="1"/>
  <c r="AN52" i="7"/>
  <c r="B32" i="13" s="1"/>
  <c r="AO52" i="7"/>
  <c r="C32" i="13" s="1"/>
  <c r="AP52" i="7"/>
  <c r="D32" i="13" s="1"/>
  <c r="AN53" i="7"/>
  <c r="B33" i="13" s="1"/>
  <c r="AO53" i="7"/>
  <c r="C33" i="13" s="1"/>
  <c r="AP53" i="7"/>
  <c r="D33" i="13" s="1"/>
  <c r="AN54" i="7"/>
  <c r="B34" i="13" s="1"/>
  <c r="AO54" i="7"/>
  <c r="C34" i="13" s="1"/>
  <c r="AP54" i="7"/>
  <c r="D34" i="13" s="1"/>
  <c r="AO55" i="7"/>
  <c r="AP55" i="7"/>
  <c r="AP35" i="7"/>
  <c r="D15" i="13" s="1"/>
  <c r="AO35" i="7"/>
  <c r="C15" i="13" s="1"/>
  <c r="AN35" i="7"/>
  <c r="B15" i="13" s="1"/>
  <c r="G144" i="13"/>
  <c r="D144" i="13"/>
  <c r="C144" i="13"/>
  <c r="G143" i="13"/>
  <c r="F143" i="13"/>
  <c r="E143" i="13"/>
  <c r="D143" i="13"/>
  <c r="C143" i="13"/>
  <c r="G115" i="13"/>
  <c r="D40" i="13"/>
  <c r="AT68" i="7"/>
  <c r="D39" i="13" s="1"/>
  <c r="AT69" i="7"/>
  <c r="AT70" i="7"/>
  <c r="D41" i="13" s="1"/>
  <c r="AT71" i="7"/>
  <c r="D42" i="13" s="1"/>
  <c r="AT72" i="7"/>
  <c r="D43" i="13" s="1"/>
  <c r="AT73" i="7"/>
  <c r="D44" i="13" s="1"/>
  <c r="AT74" i="7"/>
  <c r="D45" i="13" s="1"/>
  <c r="AT75" i="7"/>
  <c r="D46" i="13" s="1"/>
  <c r="AT76" i="7"/>
  <c r="D47" i="13" s="1"/>
  <c r="AT77" i="7"/>
  <c r="D48" i="13" s="1"/>
  <c r="AT78" i="7"/>
  <c r="D49" i="13" s="1"/>
  <c r="AT79" i="7"/>
  <c r="D50" i="13" s="1"/>
  <c r="AT80" i="7"/>
  <c r="D51" i="13" s="1"/>
  <c r="AT81" i="7"/>
  <c r="D52" i="13" s="1"/>
  <c r="AT82" i="7"/>
  <c r="D53" i="13" s="1"/>
  <c r="AT83" i="7"/>
  <c r="D54" i="13" s="1"/>
  <c r="AT84" i="7"/>
  <c r="D55" i="13" s="1"/>
  <c r="AT85" i="7"/>
  <c r="D56" i="13" s="1"/>
  <c r="AT86" i="7"/>
  <c r="D57" i="13" s="1"/>
  <c r="AT87" i="7"/>
  <c r="D58" i="13" s="1"/>
  <c r="AT88" i="7"/>
  <c r="D59" i="13" s="1"/>
  <c r="AT89" i="7"/>
  <c r="D60" i="13" s="1"/>
  <c r="AT90" i="7"/>
  <c r="D61" i="13" s="1"/>
  <c r="AT91" i="7"/>
  <c r="D62" i="13" s="1"/>
  <c r="AT92" i="7"/>
  <c r="D63" i="13" s="1"/>
  <c r="AT93" i="7"/>
  <c r="D64" i="13" s="1"/>
  <c r="AT94" i="7"/>
  <c r="D65" i="13" s="1"/>
  <c r="AT95" i="7"/>
  <c r="D66" i="13" s="1"/>
  <c r="AT96" i="7"/>
  <c r="D67" i="13" s="1"/>
  <c r="AT67" i="7"/>
  <c r="D38" i="13" s="1"/>
  <c r="CB12" i="13"/>
  <c r="R213" i="7"/>
  <c r="AN12" i="13"/>
  <c r="U12" i="13"/>
  <c r="T12" i="13"/>
  <c r="R220" i="7"/>
  <c r="R205" i="7"/>
  <c r="R185" i="7"/>
  <c r="R179" i="7"/>
  <c r="N182" i="7"/>
  <c r="I136" i="7"/>
  <c r="K136" i="7"/>
  <c r="I137" i="7"/>
  <c r="K137" i="7"/>
  <c r="I138" i="7"/>
  <c r="K138" i="7"/>
  <c r="I139" i="7"/>
  <c r="K139" i="7"/>
  <c r="I140" i="7"/>
  <c r="K140" i="7"/>
  <c r="I141" i="7"/>
  <c r="K141" i="7"/>
  <c r="I142" i="7"/>
  <c r="K142" i="7"/>
  <c r="I143" i="7"/>
  <c r="K143" i="7"/>
  <c r="I144" i="7"/>
  <c r="K144" i="7"/>
  <c r="I145" i="7"/>
  <c r="K145" i="7"/>
  <c r="I146" i="7"/>
  <c r="K146" i="7"/>
  <c r="I147" i="7"/>
  <c r="K147" i="7"/>
  <c r="I148" i="7"/>
  <c r="K148" i="7"/>
  <c r="I149" i="7"/>
  <c r="K149" i="7"/>
  <c r="I150" i="7"/>
  <c r="K150" i="7"/>
  <c r="I151" i="7"/>
  <c r="K151" i="7"/>
  <c r="I152" i="7"/>
  <c r="K152" i="7"/>
  <c r="I153" i="7"/>
  <c r="K153" i="7"/>
  <c r="I154" i="7"/>
  <c r="K154" i="7"/>
  <c r="I155" i="7"/>
  <c r="K155" i="7"/>
  <c r="I156" i="7"/>
  <c r="K156" i="7"/>
  <c r="I157" i="7"/>
  <c r="K157" i="7"/>
  <c r="I159" i="7"/>
  <c r="K159" i="7"/>
  <c r="I160" i="7"/>
  <c r="K160" i="7"/>
  <c r="I161" i="7"/>
  <c r="K161" i="7"/>
  <c r="I162" i="7"/>
  <c r="K162" i="7"/>
  <c r="I163" i="7"/>
  <c r="K163" i="7"/>
  <c r="AR67" i="7"/>
  <c r="AS67" i="7"/>
  <c r="AR68" i="7"/>
  <c r="AS68" i="7"/>
  <c r="AR69" i="7"/>
  <c r="AS69" i="7"/>
  <c r="AR70" i="7"/>
  <c r="AS70" i="7"/>
  <c r="AR71" i="7"/>
  <c r="AS71" i="7"/>
  <c r="AR72" i="7"/>
  <c r="AS72" i="7"/>
  <c r="AR73" i="7"/>
  <c r="AS73" i="7"/>
  <c r="AR74" i="7"/>
  <c r="AS74" i="7"/>
  <c r="AR75" i="7"/>
  <c r="AS75" i="7"/>
  <c r="AR76" i="7"/>
  <c r="AS76" i="7"/>
  <c r="AR77" i="7"/>
  <c r="AS77" i="7"/>
  <c r="AR78" i="7"/>
  <c r="AS78" i="7"/>
  <c r="AR79" i="7"/>
  <c r="AS79" i="7"/>
  <c r="AR80" i="7"/>
  <c r="AS80" i="7"/>
  <c r="AR81" i="7"/>
  <c r="AS81" i="7"/>
  <c r="AR82" i="7"/>
  <c r="AS82" i="7"/>
  <c r="AR83" i="7"/>
  <c r="AS83" i="7"/>
  <c r="AR84" i="7"/>
  <c r="AS84" i="7"/>
  <c r="AR85" i="7"/>
  <c r="AS85" i="7"/>
  <c r="AR86" i="7"/>
  <c r="AS86" i="7"/>
  <c r="AR87" i="7"/>
  <c r="AS87" i="7"/>
  <c r="AR88" i="7"/>
  <c r="AS88" i="7"/>
  <c r="AR89" i="7"/>
  <c r="AS89" i="7"/>
  <c r="AR90" i="7"/>
  <c r="AS90" i="7"/>
  <c r="AR91" i="7"/>
  <c r="AS91" i="7"/>
  <c r="AR92" i="7"/>
  <c r="AS92" i="7"/>
  <c r="AR93" i="7"/>
  <c r="AS93" i="7"/>
  <c r="AR94" i="7"/>
  <c r="AS94" i="7"/>
  <c r="AR95" i="7"/>
  <c r="AS95" i="7"/>
  <c r="AR96" i="7"/>
  <c r="AS96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AP67" i="7"/>
  <c r="AQ67" i="7"/>
  <c r="AP68" i="7"/>
  <c r="AQ68" i="7"/>
  <c r="AP69" i="7"/>
  <c r="AQ69" i="7"/>
  <c r="AP70" i="7"/>
  <c r="AQ70" i="7"/>
  <c r="AP71" i="7"/>
  <c r="AQ71" i="7"/>
  <c r="AP72" i="7"/>
  <c r="AQ72" i="7"/>
  <c r="AP73" i="7"/>
  <c r="AQ73" i="7"/>
  <c r="AP74" i="7"/>
  <c r="AQ74" i="7"/>
  <c r="AP75" i="7"/>
  <c r="AQ75" i="7"/>
  <c r="AP76" i="7"/>
  <c r="AQ76" i="7"/>
  <c r="AP77" i="7"/>
  <c r="AQ77" i="7"/>
  <c r="AP78" i="7"/>
  <c r="AQ78" i="7"/>
  <c r="AP79" i="7"/>
  <c r="AQ79" i="7"/>
  <c r="AP80" i="7"/>
  <c r="AQ80" i="7"/>
  <c r="AP81" i="7"/>
  <c r="AQ81" i="7"/>
  <c r="AP82" i="7"/>
  <c r="AQ82" i="7"/>
  <c r="AP83" i="7"/>
  <c r="AQ83" i="7"/>
  <c r="AP84" i="7"/>
  <c r="AQ84" i="7"/>
  <c r="AP85" i="7"/>
  <c r="AQ85" i="7"/>
  <c r="AP86" i="7"/>
  <c r="AQ86" i="7"/>
  <c r="AP87" i="7"/>
  <c r="AQ87" i="7"/>
  <c r="AP88" i="7"/>
  <c r="AQ88" i="7"/>
  <c r="AP89" i="7"/>
  <c r="AQ89" i="7"/>
  <c r="AP90" i="7"/>
  <c r="AQ90" i="7"/>
  <c r="AP91" i="7"/>
  <c r="AQ91" i="7"/>
  <c r="AP92" i="7"/>
  <c r="AQ92" i="7"/>
  <c r="AP93" i="7"/>
  <c r="AQ93" i="7"/>
  <c r="AP94" i="7"/>
  <c r="AQ94" i="7"/>
  <c r="AP95" i="7"/>
  <c r="AQ95" i="7"/>
  <c r="AP96" i="7"/>
  <c r="AQ96" i="7"/>
  <c r="R191" i="7" l="1"/>
  <c r="G133" i="13" l="1"/>
  <c r="G131" i="13"/>
  <c r="G129" i="13"/>
  <c r="G127" i="13"/>
  <c r="G125" i="13"/>
  <c r="G123" i="13"/>
  <c r="G121" i="13"/>
  <c r="G119" i="13"/>
  <c r="G117" i="13"/>
  <c r="G113" i="13"/>
  <c r="G111" i="13"/>
  <c r="G109" i="13"/>
  <c r="G107" i="13"/>
  <c r="G105" i="13"/>
  <c r="G104" i="13"/>
  <c r="G142" i="13"/>
  <c r="G140" i="13"/>
  <c r="G138" i="13"/>
  <c r="G137" i="13"/>
  <c r="G139" i="13"/>
  <c r="G141" i="13"/>
  <c r="G106" i="13"/>
  <c r="G108" i="13"/>
  <c r="G110" i="13"/>
  <c r="G112" i="13"/>
  <c r="G114" i="13"/>
  <c r="G116" i="13"/>
  <c r="G118" i="13"/>
  <c r="G120" i="13"/>
  <c r="G122" i="13"/>
  <c r="G124" i="13"/>
  <c r="G126" i="13"/>
  <c r="G128" i="13"/>
  <c r="G130" i="13"/>
  <c r="G132" i="13"/>
  <c r="H72" i="13"/>
  <c r="I72" i="13"/>
  <c r="J72" i="13"/>
  <c r="H73" i="13"/>
  <c r="I73" i="13"/>
  <c r="J73" i="13"/>
  <c r="H74" i="13"/>
  <c r="I74" i="13"/>
  <c r="J74" i="13"/>
  <c r="H75" i="13"/>
  <c r="I75" i="13"/>
  <c r="J75" i="13"/>
  <c r="H76" i="13"/>
  <c r="I76" i="13"/>
  <c r="J76" i="13"/>
  <c r="H77" i="13"/>
  <c r="I77" i="13"/>
  <c r="J77" i="13"/>
  <c r="H78" i="13"/>
  <c r="I78" i="13"/>
  <c r="J78" i="13"/>
  <c r="H79" i="13"/>
  <c r="I79" i="13"/>
  <c r="J79" i="13"/>
  <c r="H80" i="13"/>
  <c r="I80" i="13"/>
  <c r="J80" i="13"/>
  <c r="H81" i="13"/>
  <c r="I81" i="13"/>
  <c r="J81" i="13"/>
  <c r="H82" i="13"/>
  <c r="I82" i="13"/>
  <c r="J82" i="13"/>
  <c r="H83" i="13"/>
  <c r="I83" i="13"/>
  <c r="J83" i="13"/>
  <c r="H84" i="13"/>
  <c r="I84" i="13"/>
  <c r="J84" i="13"/>
  <c r="H85" i="13"/>
  <c r="I85" i="13"/>
  <c r="J85" i="13"/>
  <c r="H86" i="13"/>
  <c r="I86" i="13"/>
  <c r="J86" i="13"/>
  <c r="H87" i="13"/>
  <c r="I87" i="13"/>
  <c r="J87" i="13"/>
  <c r="H88" i="13"/>
  <c r="I88" i="13"/>
  <c r="J88" i="13"/>
  <c r="H89" i="13"/>
  <c r="I89" i="13"/>
  <c r="J89" i="13"/>
  <c r="H90" i="13"/>
  <c r="I90" i="13"/>
  <c r="J90" i="13"/>
  <c r="H91" i="13"/>
  <c r="I91" i="13"/>
  <c r="J91" i="13"/>
  <c r="H92" i="13"/>
  <c r="I92" i="13"/>
  <c r="J92" i="13"/>
  <c r="H93" i="13"/>
  <c r="I93" i="13"/>
  <c r="J93" i="13"/>
  <c r="H94" i="13"/>
  <c r="I94" i="13"/>
  <c r="J94" i="13"/>
  <c r="H95" i="13"/>
  <c r="I95" i="13"/>
  <c r="J95" i="13"/>
  <c r="H96" i="13"/>
  <c r="I96" i="13"/>
  <c r="J96" i="13"/>
  <c r="H97" i="13"/>
  <c r="I97" i="13"/>
  <c r="J97" i="13"/>
  <c r="H98" i="13"/>
  <c r="I98" i="13"/>
  <c r="J98" i="13"/>
  <c r="H99" i="13"/>
  <c r="I99" i="13"/>
  <c r="J99" i="13"/>
  <c r="H100" i="13"/>
  <c r="I100" i="13"/>
  <c r="J100" i="13"/>
  <c r="J71" i="13"/>
  <c r="I71" i="13"/>
  <c r="H71" i="13"/>
  <c r="Q38" i="13" l="1"/>
  <c r="R38" i="13"/>
  <c r="Q39" i="13"/>
  <c r="R39" i="13"/>
  <c r="Q40" i="13"/>
  <c r="R40" i="13"/>
  <c r="Q41" i="13"/>
  <c r="R41" i="13"/>
  <c r="Q42" i="13"/>
  <c r="R42" i="13"/>
  <c r="Q43" i="13"/>
  <c r="R43" i="13"/>
  <c r="Q44" i="13"/>
  <c r="R44" i="13"/>
  <c r="Q45" i="13"/>
  <c r="R45" i="13"/>
  <c r="Q46" i="13"/>
  <c r="R46" i="13"/>
  <c r="Q47" i="13"/>
  <c r="R47" i="13"/>
  <c r="Q48" i="13"/>
  <c r="R48" i="13"/>
  <c r="Q49" i="13"/>
  <c r="R49" i="13"/>
  <c r="Q50" i="13"/>
  <c r="R50" i="13"/>
  <c r="Q51" i="13"/>
  <c r="R51" i="13"/>
  <c r="Q52" i="13"/>
  <c r="R52" i="13"/>
  <c r="Q53" i="13"/>
  <c r="R53" i="13"/>
  <c r="Q54" i="13"/>
  <c r="R54" i="13"/>
  <c r="Q55" i="13"/>
  <c r="R55" i="13"/>
  <c r="Q56" i="13"/>
  <c r="R56" i="13"/>
  <c r="Q57" i="13"/>
  <c r="R57" i="13"/>
  <c r="Q58" i="13"/>
  <c r="R58" i="13"/>
  <c r="Q59" i="13"/>
  <c r="R59" i="13"/>
  <c r="Q60" i="13"/>
  <c r="R60" i="13"/>
  <c r="Q61" i="13"/>
  <c r="R61" i="13"/>
  <c r="Q62" i="13"/>
  <c r="R62" i="13"/>
  <c r="Q63" i="13"/>
  <c r="R63" i="13"/>
  <c r="Q64" i="13"/>
  <c r="R64" i="13"/>
  <c r="Q65" i="13"/>
  <c r="R65" i="13"/>
  <c r="Q66" i="13"/>
  <c r="R66" i="13"/>
  <c r="Q67" i="13"/>
  <c r="R67" i="13"/>
  <c r="CA12" i="13"/>
  <c r="BU12" i="13"/>
  <c r="BT12" i="13"/>
  <c r="BR12" i="13"/>
  <c r="BS12" i="13"/>
  <c r="BL12" i="13"/>
  <c r="BK12" i="13"/>
  <c r="BJ12" i="13"/>
  <c r="BE12" i="13"/>
  <c r="N208" i="7"/>
  <c r="N207" i="7"/>
  <c r="AX12" i="13" l="1"/>
  <c r="AW12" i="13"/>
  <c r="AV12" i="13"/>
  <c r="AR12" i="13"/>
  <c r="AQ12" i="13"/>
  <c r="AO12" i="13"/>
  <c r="AP12" i="13" s="1"/>
  <c r="AL12" i="13"/>
  <c r="AK12" i="13"/>
  <c r="AI12" i="13"/>
  <c r="AH12" i="13"/>
  <c r="AG12" i="13"/>
  <c r="AF12" i="13"/>
  <c r="AE12" i="13"/>
  <c r="AD12" i="13"/>
  <c r="AC12" i="13"/>
  <c r="M12" i="13"/>
  <c r="AP30" i="7"/>
  <c r="S12" i="13" s="1"/>
  <c r="AP25" i="7"/>
  <c r="P12" i="13" s="1"/>
  <c r="AO30" i="7"/>
  <c r="R12" i="13" s="1"/>
  <c r="AN30" i="7"/>
  <c r="Q12" i="13" s="1"/>
  <c r="AO25" i="7"/>
  <c r="O12" i="13" s="1"/>
  <c r="C14" i="13" s="1"/>
  <c r="AN25" i="7"/>
  <c r="N12" i="13" s="1"/>
  <c r="B14" i="13" s="1"/>
  <c r="AN67" i="7"/>
  <c r="AN68" i="7"/>
  <c r="AN69" i="7"/>
  <c r="AN70" i="7"/>
  <c r="AN71" i="7"/>
  <c r="AN72" i="7"/>
  <c r="AN73" i="7"/>
  <c r="AN74" i="7"/>
  <c r="AN75" i="7"/>
  <c r="AN76" i="7"/>
  <c r="AN77" i="7"/>
  <c r="AN78" i="7"/>
  <c r="AN79" i="7"/>
  <c r="AN80" i="7"/>
  <c r="AN81" i="7"/>
  <c r="AN82" i="7"/>
  <c r="AN83" i="7"/>
  <c r="AN84" i="7"/>
  <c r="AN85" i="7"/>
  <c r="AN86" i="7"/>
  <c r="AN87" i="7"/>
  <c r="AN88" i="7"/>
  <c r="AN89" i="7"/>
  <c r="AN90" i="7"/>
  <c r="AN91" i="7"/>
  <c r="AN92" i="7"/>
  <c r="AN93" i="7"/>
  <c r="AN94" i="7"/>
  <c r="AN95" i="7"/>
  <c r="AN96" i="7"/>
  <c r="L12" i="13"/>
  <c r="K12" i="13"/>
  <c r="J12" i="13"/>
  <c r="BW12" i="13"/>
  <c r="R224" i="7"/>
  <c r="BV12" i="13" s="1"/>
  <c r="BP12" i="13"/>
  <c r="N215" i="7"/>
  <c r="BO12" i="13" s="1"/>
  <c r="N214" i="7"/>
  <c r="N213" i="7"/>
  <c r="BM12" i="13" s="1"/>
  <c r="N206" i="7"/>
  <c r="N205" i="7"/>
  <c r="AS12" i="13" l="1"/>
  <c r="AM12" i="13"/>
  <c r="AJ12" i="13"/>
  <c r="R207" i="7"/>
  <c r="K135" i="7"/>
  <c r="I135" i="7"/>
  <c r="I158" i="7"/>
  <c r="K158" i="7"/>
  <c r="M102" i="7"/>
  <c r="G71" i="13" s="1"/>
  <c r="K102" i="7"/>
  <c r="I164" i="7"/>
  <c r="M131" i="7"/>
  <c r="K164" i="7"/>
  <c r="BN12" i="13"/>
  <c r="R214" i="7"/>
  <c r="BQ12" i="13" s="1"/>
  <c r="N200" i="7"/>
  <c r="N201" i="7"/>
  <c r="N199" i="7"/>
  <c r="N197" i="7"/>
  <c r="N195" i="7"/>
  <c r="N193" i="7"/>
  <c r="N191" i="7"/>
  <c r="N181" i="7"/>
  <c r="N180" i="7"/>
  <c r="N183" i="7"/>
  <c r="N184" i="7"/>
  <c r="N185" i="7"/>
  <c r="N186" i="7"/>
  <c r="N187" i="7"/>
  <c r="N188" i="7"/>
  <c r="N189" i="7"/>
  <c r="N190" i="7"/>
  <c r="N192" i="7"/>
  <c r="N194" i="7"/>
  <c r="N196" i="7"/>
  <c r="N198" i="7"/>
  <c r="N179" i="7"/>
  <c r="R181" i="7" l="1"/>
  <c r="AY12" i="13" s="1"/>
  <c r="R187" i="7"/>
  <c r="AZ12" i="13" s="1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K103" i="7"/>
  <c r="F72" i="13" s="1"/>
  <c r="K104" i="7"/>
  <c r="F73" i="13" s="1"/>
  <c r="K105" i="7"/>
  <c r="F74" i="13" s="1"/>
  <c r="K106" i="7"/>
  <c r="F75" i="13" s="1"/>
  <c r="K107" i="7"/>
  <c r="F76" i="13" s="1"/>
  <c r="K108" i="7"/>
  <c r="F77" i="13" s="1"/>
  <c r="K109" i="7"/>
  <c r="F78" i="13" s="1"/>
  <c r="K110" i="7"/>
  <c r="F79" i="13" s="1"/>
  <c r="K111" i="7"/>
  <c r="F80" i="13" s="1"/>
  <c r="K112" i="7"/>
  <c r="F81" i="13" s="1"/>
  <c r="K113" i="7"/>
  <c r="F82" i="13" s="1"/>
  <c r="K114" i="7"/>
  <c r="F83" i="13" s="1"/>
  <c r="K115" i="7"/>
  <c r="F84" i="13" s="1"/>
  <c r="K116" i="7"/>
  <c r="F85" i="13" s="1"/>
  <c r="K117" i="7"/>
  <c r="F86" i="13" s="1"/>
  <c r="K118" i="7"/>
  <c r="F87" i="13" s="1"/>
  <c r="K119" i="7"/>
  <c r="F88" i="13" s="1"/>
  <c r="K120" i="7"/>
  <c r="F89" i="13" s="1"/>
  <c r="K121" i="7"/>
  <c r="F90" i="13" s="1"/>
  <c r="K122" i="7"/>
  <c r="F91" i="13" s="1"/>
  <c r="K123" i="7"/>
  <c r="F92" i="13" s="1"/>
  <c r="K124" i="7"/>
  <c r="F93" i="13" s="1"/>
  <c r="K125" i="7"/>
  <c r="F94" i="13" s="1"/>
  <c r="K126" i="7"/>
  <c r="F95" i="13" s="1"/>
  <c r="K127" i="7"/>
  <c r="F96" i="13" s="1"/>
  <c r="K128" i="7"/>
  <c r="F97" i="13" s="1"/>
  <c r="K129" i="7"/>
  <c r="F98" i="13" s="1"/>
  <c r="K130" i="7"/>
  <c r="F99" i="13" s="1"/>
  <c r="K131" i="7"/>
  <c r="F100" i="13" s="1"/>
  <c r="C38" i="13"/>
  <c r="AO67" i="7"/>
  <c r="CD12" i="13"/>
  <c r="V12" i="13"/>
  <c r="W12" i="13"/>
  <c r="X12" i="13"/>
  <c r="Y12" i="13"/>
  <c r="Z12" i="13"/>
  <c r="AA12" i="13"/>
  <c r="AB12" i="13"/>
  <c r="AT12" i="13"/>
  <c r="AU12" i="13"/>
  <c r="BB12" i="13"/>
  <c r="BC12" i="13"/>
  <c r="BD12" i="13"/>
  <c r="CC12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B12" i="13"/>
  <c r="E14" i="13" s="1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39" i="13"/>
  <c r="AO68" i="7"/>
  <c r="AO69" i="7"/>
  <c r="AO70" i="7"/>
  <c r="C42" i="13"/>
  <c r="AO71" i="7"/>
  <c r="AO72" i="7"/>
  <c r="C44" i="13"/>
  <c r="AO73" i="7"/>
  <c r="C45" i="13"/>
  <c r="AO74" i="7"/>
  <c r="C46" i="13"/>
  <c r="AO75" i="7"/>
  <c r="C47" i="13"/>
  <c r="AO76" i="7"/>
  <c r="C48" i="13"/>
  <c r="AO77" i="7"/>
  <c r="C49" i="13"/>
  <c r="AO78" i="7"/>
  <c r="C50" i="13"/>
  <c r="AO79" i="7"/>
  <c r="C51" i="13"/>
  <c r="AO80" i="7"/>
  <c r="C52" i="13"/>
  <c r="AO81" i="7"/>
  <c r="C53" i="13"/>
  <c r="AO82" i="7"/>
  <c r="C54" i="13"/>
  <c r="AO83" i="7"/>
  <c r="AO84" i="7"/>
  <c r="C56" i="13"/>
  <c r="AO85" i="7"/>
  <c r="C57" i="13"/>
  <c r="AO86" i="7"/>
  <c r="C58" i="13"/>
  <c r="AO87" i="7"/>
  <c r="C59" i="13"/>
  <c r="AO88" i="7"/>
  <c r="C60" i="13"/>
  <c r="AO89" i="7"/>
  <c r="C61" i="13"/>
  <c r="AO90" i="7"/>
  <c r="C62" i="13"/>
  <c r="AO91" i="7"/>
  <c r="C63" i="13"/>
  <c r="AO92" i="7"/>
  <c r="C64" i="13"/>
  <c r="AO93" i="7"/>
  <c r="AO94" i="7"/>
  <c r="C66" i="13"/>
  <c r="AO95" i="7"/>
  <c r="C67" i="13"/>
  <c r="AO96" i="7"/>
  <c r="I131" i="7" s="1"/>
  <c r="E100" i="13" s="1"/>
  <c r="F105" i="13"/>
  <c r="F107" i="13"/>
  <c r="F108" i="13"/>
  <c r="F109" i="13"/>
  <c r="F110" i="13"/>
  <c r="F111" i="13"/>
  <c r="F112" i="13"/>
  <c r="F113" i="13"/>
  <c r="Q82" i="13"/>
  <c r="F115" i="13"/>
  <c r="F116" i="13"/>
  <c r="F117" i="13"/>
  <c r="F118" i="13"/>
  <c r="F119" i="13"/>
  <c r="F120" i="13"/>
  <c r="F121" i="13"/>
  <c r="Q90" i="13"/>
  <c r="F123" i="13"/>
  <c r="F124" i="13"/>
  <c r="F125" i="13"/>
  <c r="F126" i="13"/>
  <c r="F127" i="13"/>
  <c r="F128" i="13"/>
  <c r="F129" i="13"/>
  <c r="Q98" i="13"/>
  <c r="F131" i="13"/>
  <c r="F132" i="13"/>
  <c r="F133" i="13"/>
  <c r="F104" i="13"/>
  <c r="C72" i="13"/>
  <c r="I103" i="7"/>
  <c r="E72" i="13" s="1"/>
  <c r="C73" i="13"/>
  <c r="I104" i="7"/>
  <c r="E73" i="13" s="1"/>
  <c r="C74" i="13"/>
  <c r="I105" i="7"/>
  <c r="E74" i="13" s="1"/>
  <c r="C75" i="13"/>
  <c r="I106" i="7"/>
  <c r="E75" i="13" s="1"/>
  <c r="C76" i="13"/>
  <c r="I107" i="7"/>
  <c r="E76" i="13" s="1"/>
  <c r="C77" i="13"/>
  <c r="I108" i="7"/>
  <c r="E77" i="13" s="1"/>
  <c r="C78" i="13"/>
  <c r="I109" i="7"/>
  <c r="E78" i="13" s="1"/>
  <c r="C79" i="13"/>
  <c r="I110" i="7"/>
  <c r="E79" i="13" s="1"/>
  <c r="C80" i="13"/>
  <c r="I111" i="7"/>
  <c r="E80" i="13" s="1"/>
  <c r="C81" i="13"/>
  <c r="I112" i="7"/>
  <c r="E81" i="13" s="1"/>
  <c r="C82" i="13"/>
  <c r="I113" i="7"/>
  <c r="E82" i="13" s="1"/>
  <c r="C83" i="13"/>
  <c r="I114" i="7"/>
  <c r="C84" i="13"/>
  <c r="I115" i="7"/>
  <c r="E84" i="13" s="1"/>
  <c r="C85" i="13"/>
  <c r="I116" i="7"/>
  <c r="E85" i="13" s="1"/>
  <c r="C86" i="13"/>
  <c r="I117" i="7"/>
  <c r="E86" i="13" s="1"/>
  <c r="C87" i="13"/>
  <c r="I118" i="7"/>
  <c r="E87" i="13" s="1"/>
  <c r="C88" i="13"/>
  <c r="I119" i="7"/>
  <c r="E88" i="13" s="1"/>
  <c r="C89" i="13"/>
  <c r="I120" i="7"/>
  <c r="E89" i="13" s="1"/>
  <c r="C90" i="13"/>
  <c r="I121" i="7"/>
  <c r="E90" i="13" s="1"/>
  <c r="C91" i="13"/>
  <c r="I122" i="7"/>
  <c r="E91" i="13" s="1"/>
  <c r="C92" i="13"/>
  <c r="I123" i="7"/>
  <c r="E92" i="13" s="1"/>
  <c r="C93" i="13"/>
  <c r="I124" i="7"/>
  <c r="E93" i="13" s="1"/>
  <c r="C94" i="13"/>
  <c r="I125" i="7"/>
  <c r="E94" i="13" s="1"/>
  <c r="C95" i="13"/>
  <c r="I126" i="7"/>
  <c r="E95" i="13" s="1"/>
  <c r="C96" i="13"/>
  <c r="I127" i="7"/>
  <c r="E96" i="13" s="1"/>
  <c r="C97" i="13"/>
  <c r="I128" i="7"/>
  <c r="E97" i="13" s="1"/>
  <c r="C98" i="13"/>
  <c r="I129" i="7"/>
  <c r="E98" i="13" s="1"/>
  <c r="C99" i="13"/>
  <c r="I130" i="7"/>
  <c r="E99" i="13" s="1"/>
  <c r="C100" i="13"/>
  <c r="C71" i="13"/>
  <c r="G39" i="13"/>
  <c r="H39" i="13"/>
  <c r="I39" i="13"/>
  <c r="J39" i="13"/>
  <c r="K39" i="13"/>
  <c r="L39" i="13"/>
  <c r="M39" i="13"/>
  <c r="N39" i="13"/>
  <c r="O39" i="13"/>
  <c r="P39" i="13"/>
  <c r="S39" i="13"/>
  <c r="T39" i="13"/>
  <c r="G40" i="13"/>
  <c r="H40" i="13"/>
  <c r="I40" i="13"/>
  <c r="J40" i="13"/>
  <c r="K40" i="13"/>
  <c r="L40" i="13"/>
  <c r="M40" i="13"/>
  <c r="N40" i="13"/>
  <c r="O40" i="13"/>
  <c r="P40" i="13"/>
  <c r="S40" i="13"/>
  <c r="T40" i="13"/>
  <c r="G41" i="13"/>
  <c r="H41" i="13"/>
  <c r="I41" i="13"/>
  <c r="J41" i="13"/>
  <c r="K41" i="13"/>
  <c r="L41" i="13"/>
  <c r="M41" i="13"/>
  <c r="N41" i="13"/>
  <c r="O41" i="13"/>
  <c r="P41" i="13"/>
  <c r="S41" i="13"/>
  <c r="T41" i="13"/>
  <c r="G42" i="13"/>
  <c r="H42" i="13"/>
  <c r="I42" i="13"/>
  <c r="J42" i="13"/>
  <c r="K42" i="13"/>
  <c r="L42" i="13"/>
  <c r="M42" i="13"/>
  <c r="N42" i="13"/>
  <c r="O42" i="13"/>
  <c r="P42" i="13"/>
  <c r="S42" i="13"/>
  <c r="T42" i="13"/>
  <c r="G43" i="13"/>
  <c r="H43" i="13"/>
  <c r="I43" i="13"/>
  <c r="J43" i="13"/>
  <c r="K43" i="13"/>
  <c r="L43" i="13"/>
  <c r="M43" i="13"/>
  <c r="N43" i="13"/>
  <c r="O43" i="13"/>
  <c r="P43" i="13"/>
  <c r="S43" i="13"/>
  <c r="T43" i="13"/>
  <c r="G44" i="13"/>
  <c r="H44" i="13"/>
  <c r="I44" i="13"/>
  <c r="J44" i="13"/>
  <c r="K44" i="13"/>
  <c r="L44" i="13"/>
  <c r="M44" i="13"/>
  <c r="N44" i="13"/>
  <c r="O44" i="13"/>
  <c r="P44" i="13"/>
  <c r="S44" i="13"/>
  <c r="T44" i="13"/>
  <c r="G45" i="13"/>
  <c r="H45" i="13"/>
  <c r="I45" i="13"/>
  <c r="J45" i="13"/>
  <c r="K45" i="13"/>
  <c r="L45" i="13"/>
  <c r="M45" i="13"/>
  <c r="N45" i="13"/>
  <c r="O45" i="13"/>
  <c r="P45" i="13"/>
  <c r="S45" i="13"/>
  <c r="T45" i="13"/>
  <c r="G46" i="13"/>
  <c r="H46" i="13"/>
  <c r="I46" i="13"/>
  <c r="J46" i="13"/>
  <c r="K46" i="13"/>
  <c r="L46" i="13"/>
  <c r="M46" i="13"/>
  <c r="N46" i="13"/>
  <c r="O46" i="13"/>
  <c r="P46" i="13"/>
  <c r="S46" i="13"/>
  <c r="T46" i="13"/>
  <c r="G47" i="13"/>
  <c r="H47" i="13"/>
  <c r="I47" i="13"/>
  <c r="J47" i="13"/>
  <c r="K47" i="13"/>
  <c r="L47" i="13"/>
  <c r="M47" i="13"/>
  <c r="N47" i="13"/>
  <c r="O47" i="13"/>
  <c r="P47" i="13"/>
  <c r="S47" i="13"/>
  <c r="T47" i="13"/>
  <c r="G48" i="13"/>
  <c r="H48" i="13"/>
  <c r="I48" i="13"/>
  <c r="J48" i="13"/>
  <c r="K48" i="13"/>
  <c r="L48" i="13"/>
  <c r="M48" i="13"/>
  <c r="N48" i="13"/>
  <c r="O48" i="13"/>
  <c r="P48" i="13"/>
  <c r="S48" i="13"/>
  <c r="T48" i="13"/>
  <c r="G49" i="13"/>
  <c r="H49" i="13"/>
  <c r="I49" i="13"/>
  <c r="J49" i="13"/>
  <c r="K49" i="13"/>
  <c r="L49" i="13"/>
  <c r="M49" i="13"/>
  <c r="N49" i="13"/>
  <c r="O49" i="13"/>
  <c r="P49" i="13"/>
  <c r="S49" i="13"/>
  <c r="T49" i="13"/>
  <c r="G50" i="13"/>
  <c r="H50" i="13"/>
  <c r="I50" i="13"/>
  <c r="J50" i="13"/>
  <c r="K50" i="13"/>
  <c r="L50" i="13"/>
  <c r="M50" i="13"/>
  <c r="N50" i="13"/>
  <c r="O50" i="13"/>
  <c r="P50" i="13"/>
  <c r="S50" i="13"/>
  <c r="T50" i="13"/>
  <c r="G51" i="13"/>
  <c r="H51" i="13"/>
  <c r="I51" i="13"/>
  <c r="J51" i="13"/>
  <c r="K51" i="13"/>
  <c r="L51" i="13"/>
  <c r="M51" i="13"/>
  <c r="N51" i="13"/>
  <c r="O51" i="13"/>
  <c r="P51" i="13"/>
  <c r="S51" i="13"/>
  <c r="T51" i="13"/>
  <c r="G52" i="13"/>
  <c r="H52" i="13"/>
  <c r="I52" i="13"/>
  <c r="J52" i="13"/>
  <c r="K52" i="13"/>
  <c r="L52" i="13"/>
  <c r="M52" i="13"/>
  <c r="N52" i="13"/>
  <c r="O52" i="13"/>
  <c r="P52" i="13"/>
  <c r="S52" i="13"/>
  <c r="T52" i="13"/>
  <c r="G53" i="13"/>
  <c r="H53" i="13"/>
  <c r="I53" i="13"/>
  <c r="J53" i="13"/>
  <c r="K53" i="13"/>
  <c r="L53" i="13"/>
  <c r="M53" i="13"/>
  <c r="N53" i="13"/>
  <c r="O53" i="13"/>
  <c r="P53" i="13"/>
  <c r="S53" i="13"/>
  <c r="T53" i="13"/>
  <c r="G54" i="13"/>
  <c r="H54" i="13"/>
  <c r="I54" i="13"/>
  <c r="J54" i="13"/>
  <c r="K54" i="13"/>
  <c r="L54" i="13"/>
  <c r="M54" i="13"/>
  <c r="N54" i="13"/>
  <c r="O54" i="13"/>
  <c r="P54" i="13"/>
  <c r="S54" i="13"/>
  <c r="T54" i="13"/>
  <c r="G55" i="13"/>
  <c r="H55" i="13"/>
  <c r="I55" i="13"/>
  <c r="J55" i="13"/>
  <c r="K55" i="13"/>
  <c r="L55" i="13"/>
  <c r="M55" i="13"/>
  <c r="N55" i="13"/>
  <c r="O55" i="13"/>
  <c r="P55" i="13"/>
  <c r="S55" i="13"/>
  <c r="T55" i="13"/>
  <c r="G56" i="13"/>
  <c r="H56" i="13"/>
  <c r="I56" i="13"/>
  <c r="J56" i="13"/>
  <c r="K56" i="13"/>
  <c r="L56" i="13"/>
  <c r="M56" i="13"/>
  <c r="N56" i="13"/>
  <c r="O56" i="13"/>
  <c r="P56" i="13"/>
  <c r="S56" i="13"/>
  <c r="T56" i="13"/>
  <c r="G57" i="13"/>
  <c r="H57" i="13"/>
  <c r="I57" i="13"/>
  <c r="J57" i="13"/>
  <c r="K57" i="13"/>
  <c r="L57" i="13"/>
  <c r="M57" i="13"/>
  <c r="N57" i="13"/>
  <c r="O57" i="13"/>
  <c r="P57" i="13"/>
  <c r="S57" i="13"/>
  <c r="T57" i="13"/>
  <c r="G58" i="13"/>
  <c r="H58" i="13"/>
  <c r="I58" i="13"/>
  <c r="J58" i="13"/>
  <c r="K58" i="13"/>
  <c r="L58" i="13"/>
  <c r="M58" i="13"/>
  <c r="N58" i="13"/>
  <c r="O58" i="13"/>
  <c r="P58" i="13"/>
  <c r="S58" i="13"/>
  <c r="T58" i="13"/>
  <c r="G59" i="13"/>
  <c r="H59" i="13"/>
  <c r="I59" i="13"/>
  <c r="J59" i="13"/>
  <c r="K59" i="13"/>
  <c r="L59" i="13"/>
  <c r="M59" i="13"/>
  <c r="N59" i="13"/>
  <c r="O59" i="13"/>
  <c r="P59" i="13"/>
  <c r="S59" i="13"/>
  <c r="T59" i="13"/>
  <c r="G60" i="13"/>
  <c r="H60" i="13"/>
  <c r="I60" i="13"/>
  <c r="J60" i="13"/>
  <c r="K60" i="13"/>
  <c r="L60" i="13"/>
  <c r="M60" i="13"/>
  <c r="N60" i="13"/>
  <c r="O60" i="13"/>
  <c r="P60" i="13"/>
  <c r="S60" i="13"/>
  <c r="T60" i="13"/>
  <c r="G61" i="13"/>
  <c r="H61" i="13"/>
  <c r="I61" i="13"/>
  <c r="J61" i="13"/>
  <c r="K61" i="13"/>
  <c r="L61" i="13"/>
  <c r="M61" i="13"/>
  <c r="N61" i="13"/>
  <c r="O61" i="13"/>
  <c r="P61" i="13"/>
  <c r="S61" i="13"/>
  <c r="T61" i="13"/>
  <c r="G62" i="13"/>
  <c r="H62" i="13"/>
  <c r="I62" i="13"/>
  <c r="J62" i="13"/>
  <c r="K62" i="13"/>
  <c r="L62" i="13"/>
  <c r="M62" i="13"/>
  <c r="N62" i="13"/>
  <c r="O62" i="13"/>
  <c r="P62" i="13"/>
  <c r="S62" i="13"/>
  <c r="T62" i="13"/>
  <c r="G63" i="13"/>
  <c r="H63" i="13"/>
  <c r="I63" i="13"/>
  <c r="J63" i="13"/>
  <c r="K63" i="13"/>
  <c r="L63" i="13"/>
  <c r="M63" i="13"/>
  <c r="N63" i="13"/>
  <c r="O63" i="13"/>
  <c r="P63" i="13"/>
  <c r="S63" i="13"/>
  <c r="T63" i="13"/>
  <c r="G64" i="13"/>
  <c r="H64" i="13"/>
  <c r="I64" i="13"/>
  <c r="J64" i="13"/>
  <c r="K64" i="13"/>
  <c r="L64" i="13"/>
  <c r="M64" i="13"/>
  <c r="N64" i="13"/>
  <c r="O64" i="13"/>
  <c r="P64" i="13"/>
  <c r="S64" i="13"/>
  <c r="T64" i="13"/>
  <c r="G65" i="13"/>
  <c r="H65" i="13"/>
  <c r="I65" i="13"/>
  <c r="J65" i="13"/>
  <c r="K65" i="13"/>
  <c r="L65" i="13"/>
  <c r="M65" i="13"/>
  <c r="N65" i="13"/>
  <c r="O65" i="13"/>
  <c r="P65" i="13"/>
  <c r="S65" i="13"/>
  <c r="T65" i="13"/>
  <c r="G66" i="13"/>
  <c r="H66" i="13"/>
  <c r="I66" i="13"/>
  <c r="J66" i="13"/>
  <c r="K66" i="13"/>
  <c r="L66" i="13"/>
  <c r="M66" i="13"/>
  <c r="N66" i="13"/>
  <c r="O66" i="13"/>
  <c r="P66" i="13"/>
  <c r="S66" i="13"/>
  <c r="T66" i="13"/>
  <c r="G67" i="13"/>
  <c r="H67" i="13"/>
  <c r="I67" i="13"/>
  <c r="J67" i="13"/>
  <c r="K67" i="13"/>
  <c r="L67" i="13"/>
  <c r="M67" i="13"/>
  <c r="N67" i="13"/>
  <c r="O67" i="13"/>
  <c r="P67" i="13"/>
  <c r="S67" i="13"/>
  <c r="T67" i="13"/>
  <c r="T38" i="13"/>
  <c r="P38" i="13"/>
  <c r="S38" i="13"/>
  <c r="L38" i="13"/>
  <c r="M38" i="13"/>
  <c r="N38" i="13"/>
  <c r="O38" i="13"/>
  <c r="K38" i="13"/>
  <c r="J38" i="13"/>
  <c r="I38" i="13"/>
  <c r="H38" i="13"/>
  <c r="G38" i="13"/>
  <c r="F38" i="13"/>
  <c r="C40" i="13"/>
  <c r="C41" i="13"/>
  <c r="C43" i="13"/>
  <c r="C55" i="13"/>
  <c r="C65" i="13"/>
  <c r="C12" i="13"/>
  <c r="D12" i="13"/>
  <c r="E12" i="13"/>
  <c r="F12" i="13"/>
  <c r="G12" i="13"/>
  <c r="H12" i="13"/>
  <c r="I12" i="13"/>
  <c r="BZ12" i="13"/>
  <c r="BY12" i="13"/>
  <c r="D142" i="13"/>
  <c r="C142" i="13"/>
  <c r="F141" i="13"/>
  <c r="E141" i="13"/>
  <c r="D141" i="13"/>
  <c r="C141" i="13"/>
  <c r="D140" i="13"/>
  <c r="C140" i="13"/>
  <c r="F139" i="13"/>
  <c r="E139" i="13"/>
  <c r="D139" i="13"/>
  <c r="C139" i="13"/>
  <c r="D138" i="13"/>
  <c r="C138" i="13"/>
  <c r="F137" i="13"/>
  <c r="E137" i="13"/>
  <c r="D137" i="13"/>
  <c r="C137" i="13"/>
  <c r="E133" i="13"/>
  <c r="E131" i="13"/>
  <c r="E130" i="13"/>
  <c r="E129" i="13"/>
  <c r="E128" i="13"/>
  <c r="E127" i="13"/>
  <c r="E126" i="13"/>
  <c r="E125" i="13"/>
  <c r="E123" i="13"/>
  <c r="E122" i="13"/>
  <c r="E121" i="13"/>
  <c r="E120" i="13"/>
  <c r="E119" i="13"/>
  <c r="E118" i="13"/>
  <c r="E117" i="13"/>
  <c r="E115" i="13"/>
  <c r="E114" i="13"/>
  <c r="E113" i="13"/>
  <c r="E112" i="13"/>
  <c r="E111" i="13"/>
  <c r="E110" i="13"/>
  <c r="E109" i="13"/>
  <c r="E106" i="13"/>
  <c r="E105" i="13"/>
  <c r="E104" i="13"/>
  <c r="AO97" i="7"/>
  <c r="AP97" i="7"/>
  <c r="AQ97" i="7"/>
  <c r="E21" i="13" l="1"/>
  <c r="E29" i="13"/>
  <c r="E22" i="13"/>
  <c r="E30" i="13"/>
  <c r="E23" i="13"/>
  <c r="E31" i="13"/>
  <c r="E20" i="13"/>
  <c r="E16" i="13"/>
  <c r="E24" i="13"/>
  <c r="E32" i="13"/>
  <c r="E19" i="13"/>
  <c r="E17" i="13"/>
  <c r="E25" i="13"/>
  <c r="E33" i="13"/>
  <c r="E27" i="13"/>
  <c r="E28" i="13"/>
  <c r="E18" i="13"/>
  <c r="E26" i="13"/>
  <c r="E34" i="13"/>
  <c r="D131" i="13"/>
  <c r="E15" i="13"/>
  <c r="Q79" i="13"/>
  <c r="Q87" i="13"/>
  <c r="R193" i="7"/>
  <c r="R229" i="7" s="1"/>
  <c r="Q85" i="13"/>
  <c r="Q93" i="13"/>
  <c r="Q95" i="13"/>
  <c r="Q99" i="13"/>
  <c r="E83" i="13"/>
  <c r="Q91" i="13"/>
  <c r="Q77" i="13"/>
  <c r="Q83" i="13"/>
  <c r="E67" i="13"/>
  <c r="I102" i="7"/>
  <c r="E71" i="13" s="1"/>
  <c r="O101" i="13"/>
  <c r="E59" i="13"/>
  <c r="D82" i="13"/>
  <c r="Q81" i="13"/>
  <c r="Q89" i="13"/>
  <c r="Q97" i="13"/>
  <c r="D90" i="13"/>
  <c r="E51" i="13"/>
  <c r="D112" i="13"/>
  <c r="E39" i="13"/>
  <c r="D78" i="13"/>
  <c r="E63" i="13"/>
  <c r="D74" i="13"/>
  <c r="D128" i="13"/>
  <c r="E47" i="13"/>
  <c r="D94" i="13"/>
  <c r="D116" i="13"/>
  <c r="BG12" i="13"/>
  <c r="E43" i="13"/>
  <c r="D98" i="13"/>
  <c r="D120" i="13"/>
  <c r="D124" i="13"/>
  <c r="D132" i="13"/>
  <c r="D104" i="13"/>
  <c r="E55" i="13"/>
  <c r="D86" i="13"/>
  <c r="D108" i="13"/>
  <c r="E107" i="13"/>
  <c r="Q80" i="13"/>
  <c r="Q88" i="13"/>
  <c r="Q96" i="13"/>
  <c r="E66" i="13"/>
  <c r="E58" i="13"/>
  <c r="E50" i="13"/>
  <c r="E42" i="13"/>
  <c r="D75" i="13"/>
  <c r="D83" i="13"/>
  <c r="D91" i="13"/>
  <c r="D99" i="13"/>
  <c r="D109" i="13"/>
  <c r="D117" i="13"/>
  <c r="D125" i="13"/>
  <c r="D133" i="13"/>
  <c r="E65" i="13"/>
  <c r="E57" i="13"/>
  <c r="E49" i="13"/>
  <c r="E41" i="13"/>
  <c r="D76" i="13"/>
  <c r="D84" i="13"/>
  <c r="D92" i="13"/>
  <c r="D100" i="13"/>
  <c r="D110" i="13"/>
  <c r="D118" i="13"/>
  <c r="D126" i="13"/>
  <c r="F71" i="13"/>
  <c r="E108" i="13"/>
  <c r="Q78" i="13"/>
  <c r="E116" i="13"/>
  <c r="Q86" i="13"/>
  <c r="E124" i="13"/>
  <c r="Q94" i="13"/>
  <c r="E132" i="13"/>
  <c r="E64" i="13"/>
  <c r="E56" i="13"/>
  <c r="E48" i="13"/>
  <c r="E40" i="13"/>
  <c r="D77" i="13"/>
  <c r="D85" i="13"/>
  <c r="D93" i="13"/>
  <c r="F130" i="13"/>
  <c r="F122" i="13"/>
  <c r="F114" i="13"/>
  <c r="F106" i="13"/>
  <c r="D111" i="13"/>
  <c r="D119" i="13"/>
  <c r="D127" i="13"/>
  <c r="BF12" i="13"/>
  <c r="Q76" i="13"/>
  <c r="Q84" i="13"/>
  <c r="Q92" i="13"/>
  <c r="Q100" i="13"/>
  <c r="E62" i="13"/>
  <c r="E54" i="13"/>
  <c r="E46" i="13"/>
  <c r="D71" i="13"/>
  <c r="D79" i="13"/>
  <c r="D87" i="13"/>
  <c r="D95" i="13"/>
  <c r="D105" i="13"/>
  <c r="D113" i="13"/>
  <c r="D121" i="13"/>
  <c r="D129" i="13"/>
  <c r="E61" i="13"/>
  <c r="E53" i="13"/>
  <c r="E45" i="13"/>
  <c r="D72" i="13"/>
  <c r="D80" i="13"/>
  <c r="D88" i="13"/>
  <c r="D96" i="13"/>
  <c r="D106" i="13"/>
  <c r="D114" i="13"/>
  <c r="D122" i="13"/>
  <c r="D130" i="13"/>
  <c r="E38" i="13"/>
  <c r="E60" i="13"/>
  <c r="E52" i="13"/>
  <c r="E44" i="13"/>
  <c r="D73" i="13"/>
  <c r="D81" i="13"/>
  <c r="D89" i="13"/>
  <c r="D97" i="13"/>
  <c r="D107" i="13"/>
  <c r="D115" i="13"/>
  <c r="D123" i="13"/>
  <c r="BH12" i="13" l="1"/>
  <c r="BX12" i="13"/>
  <c r="BA12" i="13"/>
  <c r="BI12" i="13"/>
</calcChain>
</file>

<file path=xl/comments1.xml><?xml version="1.0" encoding="utf-8"?>
<comments xmlns="http://schemas.openxmlformats.org/spreadsheetml/2006/main">
  <authors>
    <author>Japan haru canoe</author>
  </authors>
  <commentList>
    <comment ref="A11" authorId="0" shapeId="0">
      <text>
        <r>
          <rPr>
            <b/>
            <sz val="36"/>
            <color indexed="10"/>
            <rFont val="HG丸ｺﾞｼｯｸM-PRO"/>
            <family val="3"/>
            <charset val="128"/>
          </rPr>
          <t xml:space="preserve">このシートは事務局処理用です。
処理を行うため、このシートでデータの改変を行わないでください。
</t>
        </r>
        <r>
          <rPr>
            <b/>
            <u/>
            <sz val="12"/>
            <color indexed="10"/>
            <rFont val="HG丸ｺﾞｼｯｸM-PRO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<sst xmlns="http://schemas.openxmlformats.org/spreadsheetml/2006/main" count="491" uniqueCount="345">
  <si>
    <t>学校・チーム名</t>
    <rPh sb="0" eb="2">
      <t>ガッコウ</t>
    </rPh>
    <rPh sb="6" eb="7">
      <t>メイ</t>
    </rPh>
    <phoneticPr fontId="2"/>
  </si>
  <si>
    <t>〒郵便番号</t>
    <rPh sb="1" eb="5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</si>
  <si>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</si>
  <si>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</si>
  <si>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</si>
  <si>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</si>
  <si>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氏</t>
    <rPh sb="0" eb="1">
      <t>シ</t>
    </rPh>
    <phoneticPr fontId="1"/>
  </si>
  <si>
    <t>名</t>
    <rPh sb="0" eb="1">
      <t>メイ</t>
    </rPh>
    <phoneticPr fontId="1"/>
  </si>
  <si>
    <t>ふりがな</t>
    <phoneticPr fontId="2"/>
  </si>
  <si>
    <t>氏</t>
    <phoneticPr fontId="2"/>
  </si>
  <si>
    <t>名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</si>
  <si>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</si>
  <si>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</si>
  <si>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</si>
  <si>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</si>
  <si>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</si>
  <si>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</si>
  <si>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日本カヌー連盟</t>
    <rPh sb="0" eb="2">
      <t>ニホン</t>
    </rPh>
    <rPh sb="5" eb="7">
      <t>レンメイ</t>
    </rPh>
    <phoneticPr fontId="2"/>
  </si>
  <si>
    <t>登録番号</t>
    <rPh sb="0" eb="2">
      <t>トウロク</t>
    </rPh>
    <rPh sb="2" eb="4">
      <t>バンゴウ</t>
    </rPh>
    <phoneticPr fontId="2"/>
  </si>
  <si>
    <t>JK-1</t>
  </si>
  <si>
    <t>男</t>
    <rPh sb="0" eb="1">
      <t>オトコ</t>
    </rPh>
    <phoneticPr fontId="2"/>
  </si>
  <si>
    <t>シングル種目</t>
    <rPh sb="4" eb="6">
      <t>シュモク</t>
    </rPh>
    <phoneticPr fontId="2"/>
  </si>
  <si>
    <t>ペア種目</t>
    <rPh sb="2" eb="4">
      <t>シュモク</t>
    </rPh>
    <phoneticPr fontId="2"/>
  </si>
  <si>
    <t>ペア番号</t>
    <rPh sb="2" eb="4">
      <t>バンゴウ</t>
    </rPh>
    <phoneticPr fontId="2"/>
  </si>
  <si>
    <t>エントリー種目</t>
    <rPh sb="5" eb="7">
      <t>シュモク</t>
    </rPh>
    <phoneticPr fontId="2"/>
  </si>
  <si>
    <t>監督名</t>
    <rPh sb="0" eb="2">
      <t>カントク</t>
    </rPh>
    <rPh sb="2" eb="3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</si>
  <si>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</si>
  <si>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役職名</t>
    <rPh sb="0" eb="3">
      <t>ヤクショクメイ</t>
    </rPh>
    <phoneticPr fontId="2"/>
  </si>
  <si>
    <t>所属都道府県</t>
    <rPh sb="0" eb="2">
      <t>ショゾク</t>
    </rPh>
    <rPh sb="2" eb="6">
      <t>トドウフケン</t>
    </rPh>
    <phoneticPr fontId="2"/>
  </si>
  <si>
    <t>種目</t>
    <rPh sb="0" eb="2">
      <t>シュモク</t>
    </rPh>
    <phoneticPr fontId="2"/>
  </si>
  <si>
    <t>選手名</t>
    <rPh sb="0" eb="3">
      <t>センsy</t>
    </rPh>
    <phoneticPr fontId="2"/>
  </si>
  <si>
    <t>他チームとの混成ペア</t>
    <rPh sb="0" eb="1">
      <t>タチーm</t>
    </rPh>
    <rPh sb="6" eb="8">
      <t>コンセ</t>
    </rPh>
    <phoneticPr fontId="2"/>
  </si>
  <si>
    <t>チーム名</t>
    <rPh sb="3" eb="4">
      <t>メ</t>
    </rPh>
    <phoneticPr fontId="2"/>
  </si>
  <si>
    <t>種目</t>
    <rPh sb="0" eb="2">
      <t>シュモk</t>
    </rPh>
    <phoneticPr fontId="2"/>
  </si>
  <si>
    <t>K-2①</t>
  </si>
  <si>
    <t>Ｋ－１</t>
  </si>
  <si>
    <t>Ｃ－１</t>
  </si>
  <si>
    <t>Ｋ－２</t>
  </si>
  <si>
    <t>Ｃ－２</t>
  </si>
  <si>
    <t>ＷＫ－１</t>
    <phoneticPr fontId="4"/>
  </si>
  <si>
    <t>ＷＫ－２</t>
    <phoneticPr fontId="4"/>
  </si>
  <si>
    <t>ＷC－１</t>
    <phoneticPr fontId="4"/>
  </si>
  <si>
    <t>JＫ－１</t>
    <phoneticPr fontId="4"/>
  </si>
  <si>
    <t>JＣ－１</t>
    <phoneticPr fontId="4"/>
  </si>
  <si>
    <t>JＷＫ－１</t>
    <phoneticPr fontId="4"/>
  </si>
  <si>
    <t>JＷC－１</t>
    <phoneticPr fontId="4"/>
  </si>
  <si>
    <t>No.</t>
    <phoneticPr fontId="2"/>
  </si>
  <si>
    <t>シングル種目</t>
    <rPh sb="4" eb="6">
      <t>シュモk</t>
    </rPh>
    <phoneticPr fontId="2"/>
  </si>
  <si>
    <t>ペア種目</t>
    <rPh sb="2" eb="4">
      <t>シュモk</t>
    </rPh>
    <phoneticPr fontId="2"/>
  </si>
  <si>
    <t>宿泊場名</t>
    <rPh sb="0" eb="2">
      <t>シュクハk</t>
    </rPh>
    <rPh sb="2" eb="3">
      <t>zy</t>
    </rPh>
    <rPh sb="3" eb="4">
      <t>メ</t>
    </rPh>
    <phoneticPr fontId="4"/>
  </si>
  <si>
    <t>宿泊場電話番号</t>
    <rPh sb="0" eb="3">
      <t>シュk</t>
    </rPh>
    <rPh sb="3" eb="7">
      <t>デンw</t>
    </rPh>
    <phoneticPr fontId="4"/>
  </si>
  <si>
    <t>男</t>
  </si>
  <si>
    <t>※FAXがない場合は「FAXなし」と入力してください。</t>
    <phoneticPr fontId="2"/>
  </si>
  <si>
    <t>・補欠選手も必ず選手名簿に入力してください。</t>
  </si>
  <si>
    <t>日本カヌー連盟登録番号</t>
    <phoneticPr fontId="2"/>
  </si>
  <si>
    <t>その場合は番号が分かり次第、事務局まで連絡してください。</t>
    <phoneticPr fontId="2"/>
  </si>
  <si>
    <t>ペアの組ごとに「種目①」「種目②」「種目③」…と選択してください。</t>
  </si>
  <si>
    <t>・補欠選手は入力しないでください。</t>
  </si>
  <si>
    <t>・他チームとの混成ペアの場合は「混成ペア」を選択する。</t>
  </si>
  <si>
    <t>入力注意事項</t>
    <rPh sb="0" eb="2">
      <t>ニュウリョク</t>
    </rPh>
    <rPh sb="2" eb="4">
      <t>チュウイ</t>
    </rPh>
    <rPh sb="4" eb="6">
      <t>ジコウ</t>
    </rPh>
    <phoneticPr fontId="2"/>
  </si>
  <si>
    <t>・必ず入力してください。</t>
    <phoneticPr fontId="2"/>
  </si>
  <si>
    <t>・各エントリー種目を選択してください。</t>
    <rPh sb="1" eb="2">
      <t>カク</t>
    </rPh>
    <phoneticPr fontId="2"/>
  </si>
  <si>
    <t>・エントリーしない種目は空欄にしてください。</t>
    <rPh sb="9" eb="11">
      <t>シュモク</t>
    </rPh>
    <rPh sb="12" eb="14">
      <t>クウラン</t>
    </rPh>
    <phoneticPr fontId="2"/>
  </si>
  <si>
    <t>※都道府県を選択してください。</t>
    <rPh sb="1" eb="5">
      <t>トドウフケン</t>
    </rPh>
    <rPh sb="6" eb="8">
      <t>センタク</t>
    </rPh>
    <phoneticPr fontId="2"/>
  </si>
  <si>
    <t>①チーム情報を入力してください。</t>
    <rPh sb="4" eb="6">
      <t>ジョウホウ</t>
    </rPh>
    <rPh sb="7" eb="9">
      <t>ニュウリョク</t>
    </rPh>
    <phoneticPr fontId="2"/>
  </si>
  <si>
    <r>
      <t>・</t>
    </r>
    <r>
      <rPr>
        <b/>
        <sz val="11"/>
        <color theme="1"/>
        <rFont val="HG丸ｺﾞｼｯｸM-PRO"/>
        <family val="3"/>
        <charset val="128"/>
      </rPr>
      <t>シニア選手は選択不要</t>
    </r>
    <r>
      <rPr>
        <sz val="11"/>
        <color theme="1"/>
        <rFont val="HG丸ｺﾞｼｯｸM-PRO"/>
        <family val="3"/>
        <charset val="128"/>
      </rPr>
      <t>です。</t>
    </r>
    <phoneticPr fontId="2"/>
  </si>
  <si>
    <r>
      <t>・登録申請中の場合は「</t>
    </r>
    <r>
      <rPr>
        <b/>
        <sz val="11"/>
        <color theme="1"/>
        <rFont val="HG丸ｺﾞｼｯｸM-PRO"/>
        <family val="3"/>
        <charset val="128"/>
      </rPr>
      <t>申請中</t>
    </r>
    <r>
      <rPr>
        <sz val="11"/>
        <color theme="1"/>
        <rFont val="HG丸ｺﾞｼｯｸM-PRO"/>
        <family val="3"/>
        <charset val="128"/>
      </rPr>
      <t>」と入力してください。</t>
    </r>
    <phoneticPr fontId="2"/>
  </si>
  <si>
    <r>
      <t>・</t>
    </r>
    <r>
      <rPr>
        <b/>
        <sz val="11"/>
        <color theme="1"/>
        <rFont val="HG丸ｺﾞｼｯｸM-PRO"/>
        <family val="3"/>
        <charset val="128"/>
      </rPr>
      <t>ジュニア種目、シニア種目に注意してください。</t>
    </r>
    <phoneticPr fontId="2"/>
  </si>
  <si>
    <t>例</t>
    <rPh sb="0" eb="1">
      <t>レイ</t>
    </rPh>
    <phoneticPr fontId="2"/>
  </si>
  <si>
    <t>愛知</t>
    <rPh sb="0" eb="2">
      <t>アイチ</t>
    </rPh>
    <phoneticPr fontId="2"/>
  </si>
  <si>
    <t>太郎</t>
    <rPh sb="0" eb="2">
      <t>タロウ</t>
    </rPh>
    <phoneticPr fontId="2"/>
  </si>
  <si>
    <t>三好</t>
    <rPh sb="0" eb="2">
      <t>ミヨシ</t>
    </rPh>
    <phoneticPr fontId="2"/>
  </si>
  <si>
    <t>和也</t>
    <rPh sb="0" eb="2">
      <t>カズヤ</t>
    </rPh>
    <phoneticPr fontId="2"/>
  </si>
  <si>
    <t>あいち</t>
    <phoneticPr fontId="2"/>
  </si>
  <si>
    <t>たろう</t>
    <phoneticPr fontId="2"/>
  </si>
  <si>
    <t>みよし</t>
    <phoneticPr fontId="2"/>
  </si>
  <si>
    <t>かずや</t>
    <phoneticPr fontId="2"/>
  </si>
  <si>
    <t>高1</t>
  </si>
  <si>
    <t>高2</t>
  </si>
  <si>
    <t>K-2</t>
  </si>
  <si>
    <t>000001</t>
    <phoneticPr fontId="2"/>
  </si>
  <si>
    <t>000002</t>
    <phoneticPr fontId="2"/>
  </si>
  <si>
    <t>C-2</t>
    <phoneticPr fontId="2"/>
  </si>
  <si>
    <t>C-2①</t>
    <phoneticPr fontId="2"/>
  </si>
  <si>
    <t>C-2②</t>
    <phoneticPr fontId="2"/>
  </si>
  <si>
    <t>C-2③</t>
    <phoneticPr fontId="2"/>
  </si>
  <si>
    <t>C-2④</t>
    <phoneticPr fontId="2"/>
  </si>
  <si>
    <t>C-2⑤</t>
    <phoneticPr fontId="2"/>
  </si>
  <si>
    <t>C-2⑥</t>
    <phoneticPr fontId="2"/>
  </si>
  <si>
    <t>C-2⑦</t>
    <phoneticPr fontId="2"/>
  </si>
  <si>
    <t>C-2⑧</t>
    <phoneticPr fontId="2"/>
  </si>
  <si>
    <t>C-2⑨</t>
    <phoneticPr fontId="2"/>
  </si>
  <si>
    <t>C-2⑩</t>
    <phoneticPr fontId="2"/>
  </si>
  <si>
    <t>WK-1</t>
    <phoneticPr fontId="2"/>
  </si>
  <si>
    <t>K-2①</t>
    <phoneticPr fontId="2"/>
  </si>
  <si>
    <t>K-2②</t>
    <phoneticPr fontId="2"/>
  </si>
  <si>
    <t>K-2③</t>
    <phoneticPr fontId="2"/>
  </si>
  <si>
    <t>K-2⑤</t>
    <phoneticPr fontId="2"/>
  </si>
  <si>
    <t>K-2④</t>
    <phoneticPr fontId="2"/>
  </si>
  <si>
    <t>K-2⑥</t>
    <phoneticPr fontId="2"/>
  </si>
  <si>
    <t>K-2⑦</t>
    <phoneticPr fontId="2"/>
  </si>
  <si>
    <t>K-2⑧</t>
    <phoneticPr fontId="2"/>
  </si>
  <si>
    <t>K-2⑨</t>
    <phoneticPr fontId="2"/>
  </si>
  <si>
    <t>K-2⑩</t>
    <phoneticPr fontId="2"/>
  </si>
  <si>
    <t>WK-2</t>
    <phoneticPr fontId="2"/>
  </si>
  <si>
    <t>混成ペア</t>
    <rPh sb="0" eb="2">
      <t>コンセイ</t>
    </rPh>
    <phoneticPr fontId="2"/>
  </si>
  <si>
    <t>WK-2①</t>
    <phoneticPr fontId="2"/>
  </si>
  <si>
    <t>WK-2②</t>
    <phoneticPr fontId="2"/>
  </si>
  <si>
    <t>WK-2④</t>
    <phoneticPr fontId="2"/>
  </si>
  <si>
    <t>WK-2③</t>
    <phoneticPr fontId="2"/>
  </si>
  <si>
    <t>WK-2⑤</t>
    <phoneticPr fontId="2"/>
  </si>
  <si>
    <t>WK-2⑥</t>
    <phoneticPr fontId="2"/>
  </si>
  <si>
    <t>WK-2⑦</t>
    <phoneticPr fontId="2"/>
  </si>
  <si>
    <t>WK-2⑧</t>
    <phoneticPr fontId="2"/>
  </si>
  <si>
    <t>WK-2⑨</t>
    <phoneticPr fontId="2"/>
  </si>
  <si>
    <t>WK-2⑩</t>
    <phoneticPr fontId="2"/>
  </si>
  <si>
    <t>選手名</t>
    <rPh sb="0" eb="3">
      <t>センシュメイ</t>
    </rPh>
    <phoneticPr fontId="2"/>
  </si>
  <si>
    <t>選手名（ふりがな）</t>
    <rPh sb="0" eb="3">
      <t>センシュメイ</t>
    </rPh>
    <phoneticPr fontId="2"/>
  </si>
  <si>
    <t>・エントリー入力後に上の選手情報の選手名を変更してもエントリーの選手名は変更されません。再度選手名を選択してください。</t>
    <rPh sb="6" eb="8">
      <t>ニュウリョク</t>
    </rPh>
    <rPh sb="8" eb="9">
      <t>ゴ</t>
    </rPh>
    <rPh sb="10" eb="11">
      <t>ウエ</t>
    </rPh>
    <rPh sb="12" eb="14">
      <t>センシュ</t>
    </rPh>
    <rPh sb="14" eb="16">
      <t>ジョウホウ</t>
    </rPh>
    <rPh sb="17" eb="20">
      <t>センシュメイ</t>
    </rPh>
    <rPh sb="21" eb="23">
      <t>ヘンコウ</t>
    </rPh>
    <rPh sb="32" eb="35">
      <t>センシュメイ</t>
    </rPh>
    <rPh sb="36" eb="38">
      <t>ヘンコウ</t>
    </rPh>
    <rPh sb="44" eb="46">
      <t>サイド</t>
    </rPh>
    <rPh sb="46" eb="49">
      <t>センシュメイ</t>
    </rPh>
    <rPh sb="50" eb="52">
      <t>センタク</t>
    </rPh>
    <phoneticPr fontId="2"/>
  </si>
  <si>
    <t>・上の選手情報に入力された選手名から選択できます。</t>
    <phoneticPr fontId="2"/>
  </si>
  <si>
    <t>・上の選手情報から自動的に参照されます。</t>
    <phoneticPr fontId="2"/>
  </si>
  <si>
    <t>※入力不要です。</t>
    <phoneticPr fontId="2"/>
  </si>
  <si>
    <t>特別レース</t>
    <rPh sb="0" eb="2">
      <t>トクベツ</t>
    </rPh>
    <phoneticPr fontId="2"/>
  </si>
  <si>
    <t>他チームとの混成ペア</t>
    <rPh sb="0" eb="1">
      <t>タ</t>
    </rPh>
    <phoneticPr fontId="2"/>
  </si>
  <si>
    <t>エントリー料金の支払い</t>
    <rPh sb="5" eb="7">
      <t>リョウキン</t>
    </rPh>
    <rPh sb="8" eb="10">
      <t>シハラ</t>
    </rPh>
    <phoneticPr fontId="2"/>
  </si>
  <si>
    <t>④出場艇数を入力してください。</t>
    <rPh sb="1" eb="3">
      <t>シュツジョウ</t>
    </rPh>
    <rPh sb="3" eb="4">
      <t>テイ</t>
    </rPh>
    <rPh sb="4" eb="5">
      <t>スウ</t>
    </rPh>
    <rPh sb="6" eb="8">
      <t>ニュウリョク</t>
    </rPh>
    <phoneticPr fontId="2"/>
  </si>
  <si>
    <t>艇数</t>
    <rPh sb="0" eb="2">
      <t>テイスウ</t>
    </rPh>
    <phoneticPr fontId="2"/>
  </si>
  <si>
    <t>料金</t>
    <rPh sb="0" eb="2">
      <t>リョウキン</t>
    </rPh>
    <phoneticPr fontId="2"/>
  </si>
  <si>
    <t>JK-1</t>
    <phoneticPr fontId="2"/>
  </si>
  <si>
    <t>JC-1</t>
    <phoneticPr fontId="2"/>
  </si>
  <si>
    <t>JWK-1</t>
    <phoneticPr fontId="2"/>
  </si>
  <si>
    <t>JWC-1</t>
    <phoneticPr fontId="2"/>
  </si>
  <si>
    <t>K-1</t>
    <phoneticPr fontId="2"/>
  </si>
  <si>
    <t>C-1</t>
    <phoneticPr fontId="2"/>
  </si>
  <si>
    <t>WC-1</t>
    <phoneticPr fontId="2"/>
  </si>
  <si>
    <t>艇</t>
    <rPh sb="0" eb="1">
      <t>テイ</t>
    </rPh>
    <phoneticPr fontId="2"/>
  </si>
  <si>
    <t>シングル種目合計</t>
    <rPh sb="4" eb="6">
      <t>シュモク</t>
    </rPh>
    <rPh sb="6" eb="8">
      <t>ゴウケイ</t>
    </rPh>
    <phoneticPr fontId="2"/>
  </si>
  <si>
    <t>円</t>
    <rPh sb="0" eb="1">
      <t>エン</t>
    </rPh>
    <phoneticPr fontId="2"/>
  </si>
  <si>
    <t>K-2</t>
    <phoneticPr fontId="2"/>
  </si>
  <si>
    <t>3,000円</t>
    <rPh sb="5" eb="6">
      <t>エン</t>
    </rPh>
    <phoneticPr fontId="2"/>
  </si>
  <si>
    <t>ペア種目合計</t>
    <rPh sb="2" eb="4">
      <t>シュモク</t>
    </rPh>
    <rPh sb="4" eb="6">
      <t>ゴウケイ</t>
    </rPh>
    <phoneticPr fontId="2"/>
  </si>
  <si>
    <t>混成ペアの場合</t>
    <rPh sb="0" eb="2">
      <t>コンセイ</t>
    </rPh>
    <rPh sb="5" eb="7">
      <t>バアイ</t>
    </rPh>
    <phoneticPr fontId="2"/>
  </si>
  <si>
    <t>本チームで支払うペアは各種目の艇数に含めてください。相手チームで支払う場合は艇数に含めないでください。</t>
    <rPh sb="11" eb="14">
      <t>カクシュモク</t>
    </rPh>
    <rPh sb="15" eb="17">
      <t>テイスウ</t>
    </rPh>
    <rPh sb="18" eb="19">
      <t>フク</t>
    </rPh>
    <rPh sb="26" eb="28">
      <t>アイテ</t>
    </rPh>
    <rPh sb="32" eb="34">
      <t>シハラ</t>
    </rPh>
    <rPh sb="35" eb="37">
      <t>バアイ</t>
    </rPh>
    <rPh sb="38" eb="40">
      <t>テイスウ</t>
    </rPh>
    <rPh sb="41" eb="42">
      <t>フク</t>
    </rPh>
    <phoneticPr fontId="2"/>
  </si>
  <si>
    <t>⑤借艇艇数を入力してください。</t>
    <rPh sb="1" eb="3">
      <t>シャクテイ</t>
    </rPh>
    <rPh sb="3" eb="4">
      <t>シュッテイ</t>
    </rPh>
    <rPh sb="4" eb="5">
      <t>スウ</t>
    </rPh>
    <rPh sb="6" eb="8">
      <t>ニュウリョク</t>
    </rPh>
    <phoneticPr fontId="2"/>
  </si>
  <si>
    <t>2,000円</t>
    <rPh sb="5" eb="6">
      <t>エン</t>
    </rPh>
    <phoneticPr fontId="2"/>
  </si>
  <si>
    <t>艇種</t>
    <rPh sb="0" eb="1">
      <t>テイ</t>
    </rPh>
    <rPh sb="1" eb="2">
      <t>タネ</t>
    </rPh>
    <phoneticPr fontId="2"/>
  </si>
  <si>
    <t>借艇について</t>
  </si>
  <si>
    <t>・破損による修繕費は申込者負担になります。</t>
  </si>
  <si>
    <t>・借艇に関する苦情は一切受け付けません。</t>
  </si>
  <si>
    <t>個</t>
    <rPh sb="0" eb="1">
      <t>コ</t>
    </rPh>
    <phoneticPr fontId="2"/>
  </si>
  <si>
    <t>0円</t>
    <rPh sb="1" eb="2">
      <t>エン</t>
    </rPh>
    <phoneticPr fontId="2"/>
  </si>
  <si>
    <t>区分</t>
    <rPh sb="0" eb="2">
      <t>クブン</t>
    </rPh>
    <phoneticPr fontId="2"/>
  </si>
  <si>
    <t>個数</t>
    <rPh sb="0" eb="2">
      <t>コスウ</t>
    </rPh>
    <phoneticPr fontId="2"/>
  </si>
  <si>
    <t>弁当について</t>
  </si>
  <si>
    <t>⑥弁当の個数を入力してください。</t>
    <rPh sb="1" eb="3">
      <t>ベントウ</t>
    </rPh>
    <rPh sb="4" eb="5">
      <t>コ</t>
    </rPh>
    <rPh sb="5" eb="6">
      <t>スウ</t>
    </rPh>
    <rPh sb="7" eb="9">
      <t>ニュウリョク</t>
    </rPh>
    <phoneticPr fontId="2"/>
  </si>
  <si>
    <t>部</t>
    <rPh sb="0" eb="1">
      <t>ブ</t>
    </rPh>
    <phoneticPr fontId="2"/>
  </si>
  <si>
    <t>部数</t>
    <rPh sb="0" eb="2">
      <t>ブスウ</t>
    </rPh>
    <phoneticPr fontId="2"/>
  </si>
  <si>
    <t>プログラムについて</t>
    <phoneticPr fontId="2"/>
  </si>
  <si>
    <t>・チームで宿泊を行う場合のみ入力してください。</t>
    <phoneticPr fontId="2"/>
  </si>
  <si>
    <t>・未定の場合は「未定」と入力してください。</t>
    <rPh sb="1" eb="3">
      <t>ミテイ</t>
    </rPh>
    <rPh sb="4" eb="6">
      <t>バアイ</t>
    </rPh>
    <rPh sb="8" eb="10">
      <t>ミテイ</t>
    </rPh>
    <rPh sb="12" eb="14">
      <t>ニュウリョク</t>
    </rPh>
    <phoneticPr fontId="2"/>
  </si>
  <si>
    <r>
      <t>③エントリーを入力してください。（</t>
    </r>
    <r>
      <rPr>
        <b/>
        <sz val="16"/>
        <color rgb="FFFF0000"/>
        <rFont val="HG丸ｺﾞｼｯｸM-PRO"/>
        <family val="3"/>
        <charset val="128"/>
      </rPr>
      <t>必ず上の選手情報を入力、確認してからエントリーを入力してください。</t>
    </r>
    <r>
      <rPr>
        <b/>
        <sz val="16"/>
        <color theme="1"/>
        <rFont val="HG丸ｺﾞｼｯｸM-PRO"/>
        <family val="3"/>
        <charset val="128"/>
      </rPr>
      <t>）</t>
    </r>
    <rPh sb="7" eb="9">
      <t>ニュウリョク</t>
    </rPh>
    <rPh sb="17" eb="18">
      <t>カナラ</t>
    </rPh>
    <rPh sb="19" eb="20">
      <t>ウエ</t>
    </rPh>
    <rPh sb="21" eb="23">
      <t>センシュ</t>
    </rPh>
    <rPh sb="23" eb="25">
      <t>ジョウホウ</t>
    </rPh>
    <rPh sb="26" eb="28">
      <t>ニュウリョク</t>
    </rPh>
    <rPh sb="29" eb="31">
      <t>カクニン</t>
    </rPh>
    <rPh sb="41" eb="43">
      <t>ニュウリョク</t>
    </rPh>
    <phoneticPr fontId="2"/>
  </si>
  <si>
    <t>チーム名</t>
    <rPh sb="3" eb="4">
      <t>メイ</t>
    </rPh>
    <phoneticPr fontId="2"/>
  </si>
  <si>
    <t>　　　↑入力順に注意してください。</t>
    <rPh sb="4" eb="6">
      <t>ニュウリョク</t>
    </rPh>
    <rPh sb="6" eb="7">
      <t>ジュン</t>
    </rPh>
    <rPh sb="8" eb="10">
      <t>チュウイ</t>
    </rPh>
    <phoneticPr fontId="2"/>
  </si>
  <si>
    <t>チーム名</t>
    <rPh sb="3" eb="4">
      <t>メイ</t>
    </rPh>
    <phoneticPr fontId="2"/>
  </si>
  <si>
    <t>シングル</t>
    <phoneticPr fontId="2"/>
  </si>
  <si>
    <t>ペア</t>
    <phoneticPr fontId="2"/>
  </si>
  <si>
    <t>エントリー合計</t>
    <rPh sb="5" eb="7">
      <t>ゴウケイ</t>
    </rPh>
    <phoneticPr fontId="2"/>
  </si>
  <si>
    <t>借艇合計</t>
    <rPh sb="0" eb="2">
      <t>シャクテイ</t>
    </rPh>
    <rPh sb="2" eb="4">
      <t>ゴウケイ</t>
    </rPh>
    <phoneticPr fontId="2"/>
  </si>
  <si>
    <t>選択してください。</t>
    <rPh sb="0" eb="2">
      <t>センタk</t>
    </rPh>
    <phoneticPr fontId="2"/>
  </si>
  <si>
    <t>入力お疲れ様でした。</t>
    <rPh sb="0" eb="2">
      <t>ニュウリョク</t>
    </rPh>
    <rPh sb="3" eb="4">
      <t>ツカ</t>
    </rPh>
    <rPh sb="5" eb="6">
      <t>サマ</t>
    </rPh>
    <phoneticPr fontId="2"/>
  </si>
  <si>
    <t>入力フォーム</t>
    <rPh sb="0" eb="2">
      <t>ニュウリョク</t>
    </rPh>
    <phoneticPr fontId="2"/>
  </si>
  <si>
    <t>・常用漢字で入力してください。</t>
    <rPh sb="1" eb="3">
      <t>ジョウヨウ</t>
    </rPh>
    <rPh sb="3" eb="5">
      <t>カンジ</t>
    </rPh>
    <phoneticPr fontId="2"/>
  </si>
  <si>
    <t>領収書</t>
    <rPh sb="0" eb="3">
      <t>リョウシュウショ</t>
    </rPh>
    <phoneticPr fontId="2"/>
  </si>
  <si>
    <t>来場調査</t>
    <rPh sb="0" eb="2">
      <t>ライジョウ</t>
    </rPh>
    <rPh sb="2" eb="4">
      <t>チョウサ</t>
    </rPh>
    <phoneticPr fontId="2"/>
  </si>
  <si>
    <r>
      <t>②選手情報を入力してください。　　　　　　　　</t>
    </r>
    <r>
      <rPr>
        <b/>
        <sz val="16"/>
        <color rgb="FFFF0000"/>
        <rFont val="HG丸ｺﾞｼｯｸM-PRO"/>
        <family val="3"/>
        <charset val="128"/>
      </rPr>
      <t>右側の入力注意事項を確認してください。</t>
    </r>
    <rPh sb="1" eb="3">
      <t>センシュ</t>
    </rPh>
    <rPh sb="3" eb="5">
      <t>ジョウホウ</t>
    </rPh>
    <rPh sb="6" eb="8">
      <t>ニュウリョク</t>
    </rPh>
    <rPh sb="23" eb="25">
      <t>ミギガワ</t>
    </rPh>
    <rPh sb="26" eb="28">
      <t>ニュウリョク</t>
    </rPh>
    <rPh sb="28" eb="30">
      <t>チュウイ</t>
    </rPh>
    <rPh sb="30" eb="32">
      <t>ジコウ</t>
    </rPh>
    <rPh sb="33" eb="35">
      <t>カクニン</t>
    </rPh>
    <phoneticPr fontId="2"/>
  </si>
  <si>
    <r>
      <t>（例）</t>
    </r>
    <r>
      <rPr>
        <b/>
        <sz val="11"/>
        <color rgb="FFFF0000"/>
        <rFont val="HG丸ｺﾞｼｯｸM-PRO"/>
        <family val="3"/>
        <charset val="128"/>
      </rPr>
      <t>ＷK-2</t>
    </r>
    <r>
      <rPr>
        <b/>
        <sz val="11"/>
        <color theme="1"/>
        <rFont val="HG丸ｺﾞｼｯｸM-PRO"/>
        <family val="3"/>
        <charset val="128"/>
      </rPr>
      <t>において、選手Ａと選手Ｂが、選手Ｃと選手Ｄがそれぞれペアを組む　とき、ＡとＢのペア番号欄はともに「</t>
    </r>
    <r>
      <rPr>
        <b/>
        <sz val="11"/>
        <color rgb="FFFF0000"/>
        <rFont val="HG丸ｺﾞｼｯｸM-PRO"/>
        <family val="3"/>
        <charset val="128"/>
      </rPr>
      <t>ＷK-2①</t>
    </r>
    <r>
      <rPr>
        <b/>
        <sz val="11"/>
        <color theme="1"/>
        <rFont val="HG丸ｺﾞｼｯｸM-PRO"/>
        <family val="3"/>
        <charset val="128"/>
      </rPr>
      <t>」と、ＣとＤのペア番号欄にはともに「</t>
    </r>
    <r>
      <rPr>
        <b/>
        <sz val="11"/>
        <color rgb="FFFF0000"/>
        <rFont val="HG丸ｺﾞｼｯｸM-PRO"/>
        <family val="3"/>
        <charset val="128"/>
      </rPr>
      <t>ＷK-2②</t>
    </r>
    <r>
      <rPr>
        <b/>
        <sz val="11"/>
        <color theme="1"/>
        <rFont val="HG丸ｺﾞｼｯｸM-PRO"/>
        <family val="3"/>
        <charset val="128"/>
      </rPr>
      <t>」と選択する。</t>
    </r>
    <phoneticPr fontId="2"/>
  </si>
  <si>
    <t>　エントリー種目</t>
    <phoneticPr fontId="2"/>
  </si>
  <si>
    <t>　ペア番号について</t>
    <phoneticPr fontId="2"/>
  </si>
  <si>
    <t>・上に本チームの選手、
　下に相手チーム選手を入力してください。</t>
    <rPh sb="3" eb="4">
      <t>ホン</t>
    </rPh>
    <rPh sb="13" eb="14">
      <t>シタ</t>
    </rPh>
    <rPh sb="15" eb="17">
      <t>アイテ</t>
    </rPh>
    <rPh sb="20" eb="22">
      <t>センシュ</t>
    </rPh>
    <rPh sb="23" eb="25">
      <t>ニュウリョク</t>
    </rPh>
    <phoneticPr fontId="2"/>
  </si>
  <si>
    <t>3,500円</t>
    <rPh sb="5" eb="6">
      <t>エン</t>
    </rPh>
    <phoneticPr fontId="2"/>
  </si>
  <si>
    <t>4,500円</t>
    <rPh sb="5" eb="6">
      <t>エン</t>
    </rPh>
    <phoneticPr fontId="2"/>
  </si>
  <si>
    <t>・艇置き場スペースが狭いため、艇置き場の割り振りを行います。
・例：ワゴン車1台、トレーラー1台、10トントラック1台（全長12ｍ　幅2.5ｍ）</t>
    <rPh sb="1" eb="2">
      <t>テイ</t>
    </rPh>
    <rPh sb="2" eb="3">
      <t>オ</t>
    </rPh>
    <rPh sb="4" eb="5">
      <t>バ</t>
    </rPh>
    <rPh sb="10" eb="11">
      <t>セマ</t>
    </rPh>
    <rPh sb="15" eb="16">
      <t>テイ</t>
    </rPh>
    <rPh sb="16" eb="17">
      <t>オ</t>
    </rPh>
    <rPh sb="18" eb="19">
      <t>バ</t>
    </rPh>
    <rPh sb="20" eb="21">
      <t>ワ</t>
    </rPh>
    <rPh sb="22" eb="23">
      <t>フ</t>
    </rPh>
    <rPh sb="25" eb="26">
      <t>オコナ</t>
    </rPh>
    <rPh sb="32" eb="33">
      <t>レイ</t>
    </rPh>
    <rPh sb="37" eb="38">
      <t>シャ</t>
    </rPh>
    <rPh sb="39" eb="40">
      <t>ダイ</t>
    </rPh>
    <rPh sb="47" eb="48">
      <t>ダイ</t>
    </rPh>
    <rPh sb="58" eb="59">
      <t>ダイ</t>
    </rPh>
    <rPh sb="60" eb="62">
      <t>ゼンチョウ</t>
    </rPh>
    <rPh sb="66" eb="67">
      <t>ハバ</t>
    </rPh>
    <phoneticPr fontId="2"/>
  </si>
  <si>
    <t>宛名</t>
    <rPh sb="0" eb="2">
      <t>アテナ</t>
    </rPh>
    <phoneticPr fontId="2"/>
  </si>
  <si>
    <t>・艇の種類を選ぶことはできません。　・パラ艇はありません。</t>
    <rPh sb="21" eb="22">
      <t>テイ</t>
    </rPh>
    <phoneticPr fontId="2"/>
  </si>
  <si>
    <t>JK-1</t>
    <phoneticPr fontId="2"/>
  </si>
  <si>
    <t>500mシングル種目</t>
    <rPh sb="8" eb="10">
      <t>シュモク</t>
    </rPh>
    <phoneticPr fontId="2"/>
  </si>
  <si>
    <t>500m種目</t>
    <rPh sb="4" eb="6">
      <t>シュモク</t>
    </rPh>
    <phoneticPr fontId="2"/>
  </si>
  <si>
    <t>パラK-1</t>
    <phoneticPr fontId="2"/>
  </si>
  <si>
    <t>パラV-1</t>
    <phoneticPr fontId="2"/>
  </si>
  <si>
    <t>200mシングル種目①</t>
    <phoneticPr fontId="2"/>
  </si>
  <si>
    <t>200mシングル種目②</t>
    <phoneticPr fontId="2"/>
  </si>
  <si>
    <t>200m種目①</t>
    <rPh sb="4" eb="6">
      <t>シュモク</t>
    </rPh>
    <phoneticPr fontId="2"/>
  </si>
  <si>
    <t>200m種目②</t>
    <rPh sb="4" eb="6">
      <t>シュモク</t>
    </rPh>
    <phoneticPr fontId="2"/>
  </si>
  <si>
    <t>パラWK-1</t>
    <phoneticPr fontId="2"/>
  </si>
  <si>
    <t>パラWV-1</t>
    <phoneticPr fontId="2"/>
  </si>
  <si>
    <t>マスターズK-1</t>
    <phoneticPr fontId="2"/>
  </si>
  <si>
    <t>マスターズC-1</t>
    <phoneticPr fontId="2"/>
  </si>
  <si>
    <t>マスターズWK-1</t>
    <phoneticPr fontId="2"/>
  </si>
  <si>
    <t>マスターズWC-1</t>
    <phoneticPr fontId="2"/>
  </si>
  <si>
    <t>3,500円</t>
    <phoneticPr fontId="2"/>
  </si>
  <si>
    <t>650円</t>
    <rPh sb="3" eb="4">
      <t>エン</t>
    </rPh>
    <phoneticPr fontId="2"/>
  </si>
  <si>
    <t>5/1（日）</t>
    <phoneticPr fontId="2"/>
  </si>
  <si>
    <t>4/29（金）</t>
    <rPh sb="5" eb="6">
      <t>キン</t>
    </rPh>
    <phoneticPr fontId="4"/>
  </si>
  <si>
    <t>4/30（土）</t>
    <rPh sb="5" eb="6">
      <t>ツチ</t>
    </rPh>
    <phoneticPr fontId="2"/>
  </si>
  <si>
    <t>日付</t>
    <rPh sb="0" eb="2">
      <t>ヒヅケ</t>
    </rPh>
    <phoneticPr fontId="2"/>
  </si>
  <si>
    <t>・お弁当は有料提供となりました。</t>
    <rPh sb="2" eb="4">
      <t>ベントウ</t>
    </rPh>
    <rPh sb="5" eb="7">
      <t>ユウリョウ</t>
    </rPh>
    <rPh sb="7" eb="9">
      <t>テイキョウ</t>
    </rPh>
    <phoneticPr fontId="2"/>
  </si>
  <si>
    <t>追加分（有料）</t>
    <rPh sb="0" eb="3">
      <t>ツイカブン</t>
    </rPh>
    <rPh sb="4" eb="6">
      <t>ユウリョウ</t>
    </rPh>
    <phoneticPr fontId="2"/>
  </si>
  <si>
    <t>・各チーム（選手、監督、一般）で必要なプログラムの部数を入力してください。
　監督兼選手は1部となります。</t>
    <rPh sb="1" eb="2">
      <t>カク</t>
    </rPh>
    <rPh sb="6" eb="8">
      <t>センシュ</t>
    </rPh>
    <rPh sb="9" eb="11">
      <t>カントク</t>
    </rPh>
    <rPh sb="12" eb="14">
      <t>イッパン</t>
    </rPh>
    <rPh sb="16" eb="18">
      <t>ヒツヨウ</t>
    </rPh>
    <rPh sb="25" eb="27">
      <t>ブスウ</t>
    </rPh>
    <rPh sb="28" eb="30">
      <t>ニュウリョク</t>
    </rPh>
    <rPh sb="39" eb="41">
      <t>カントク</t>
    </rPh>
    <rPh sb="41" eb="42">
      <t>ケン</t>
    </rPh>
    <rPh sb="42" eb="44">
      <t>センシュ</t>
    </rPh>
    <rPh sb="46" eb="47">
      <t>ブ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</si>
  <si>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</si>
  <si>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</si>
  <si>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区分</t>
    <rPh sb="0" eb="2">
      <t>クブン</t>
    </rPh>
    <phoneticPr fontId="2"/>
  </si>
  <si>
    <t>第25回2022年スプリングスプリントカヌー競技大会</t>
    <rPh sb="8" eb="9">
      <t>ネン</t>
    </rPh>
    <rPh sb="22" eb="24">
      <t>キョウギ</t>
    </rPh>
    <rPh sb="24" eb="26">
      <t>タイカイ</t>
    </rPh>
    <phoneticPr fontId="2"/>
  </si>
  <si>
    <t xml:space="preserve">（2022 Spring Sprint Canoe Competition・第77回国体愛知県予選） </t>
    <rPh sb="38" eb="39">
      <t>ダイ</t>
    </rPh>
    <rPh sb="41" eb="42">
      <t>カイ</t>
    </rPh>
    <rPh sb="42" eb="44">
      <t>コクタイ</t>
    </rPh>
    <rPh sb="44" eb="47">
      <t>アイチケン</t>
    </rPh>
    <rPh sb="47" eb="49">
      <t>ヨセン</t>
    </rPh>
    <phoneticPr fontId="2"/>
  </si>
  <si>
    <t>入力されたデータが組合せシステムへ自動反映されるため、正確に入力をお願いします。</t>
    <rPh sb="0" eb="2">
      <t>ニュウリョク</t>
    </rPh>
    <rPh sb="9" eb="11">
      <t>クミアワ</t>
    </rPh>
    <rPh sb="17" eb="19">
      <t>ジドウ</t>
    </rPh>
    <rPh sb="19" eb="21">
      <t>ハンエイ</t>
    </rPh>
    <rPh sb="27" eb="29">
      <t>セイカク</t>
    </rPh>
    <rPh sb="30" eb="32">
      <t>ニュウリョク</t>
    </rPh>
    <rPh sb="34" eb="35">
      <t>ネガ</t>
    </rPh>
    <phoneticPr fontId="2"/>
  </si>
  <si>
    <t>Eメール①</t>
    <phoneticPr fontId="2"/>
  </si>
  <si>
    <t>Eメール②</t>
    <phoneticPr fontId="2"/>
  </si>
  <si>
    <t>Eメール③</t>
    <phoneticPr fontId="2"/>
  </si>
  <si>
    <t>Eメール④</t>
    <phoneticPr fontId="2"/>
  </si>
  <si>
    <t>監督</t>
    <rPh sb="0" eb="2">
      <t>カントク</t>
    </rPh>
    <phoneticPr fontId="2"/>
  </si>
  <si>
    <t>記載者</t>
    <rPh sb="0" eb="2">
      <t>キサイ</t>
    </rPh>
    <rPh sb="2" eb="3">
      <t>シャ</t>
    </rPh>
    <phoneticPr fontId="2"/>
  </si>
  <si>
    <t>記載責任者　氏名</t>
    <rPh sb="0" eb="2">
      <t>キサイ</t>
    </rPh>
    <rPh sb="2" eb="5">
      <t>セキニンシャ</t>
    </rPh>
    <rPh sb="6" eb="8">
      <t>シメイ</t>
    </rPh>
    <phoneticPr fontId="2"/>
  </si>
  <si>
    <t>記載責任者　氏名（ふりがな）</t>
    <rPh sb="0" eb="2">
      <t>キサイ</t>
    </rPh>
    <rPh sb="2" eb="5">
      <t>セキニンシャ</t>
    </rPh>
    <rPh sb="6" eb="8">
      <t>シメイ</t>
    </rPh>
    <phoneticPr fontId="2"/>
  </si>
  <si>
    <t>監督　氏名</t>
    <rPh sb="0" eb="2">
      <t>カントク</t>
    </rPh>
    <rPh sb="3" eb="5">
      <t>シメイ</t>
    </rPh>
    <phoneticPr fontId="2"/>
  </si>
  <si>
    <t>監督　氏名（ふりがな）</t>
    <rPh sb="0" eb="2">
      <t>カントク</t>
    </rPh>
    <rPh sb="3" eb="5">
      <t>シメイ</t>
    </rPh>
    <phoneticPr fontId="2"/>
  </si>
  <si>
    <r>
      <t xml:space="preserve">パラ監督区分
</t>
    </r>
    <r>
      <rPr>
        <sz val="6"/>
        <rFont val="HG丸ｺﾞｼｯｸM-PRO"/>
        <family val="3"/>
        <charset val="128"/>
      </rPr>
      <t>※パラ参加チームのみ入力</t>
    </r>
    <rPh sb="2" eb="4">
      <t>カントク</t>
    </rPh>
    <rPh sb="4" eb="6">
      <t>クブン</t>
    </rPh>
    <rPh sb="10" eb="12">
      <t>サンカ</t>
    </rPh>
    <rPh sb="17" eb="19">
      <t>ニュウリョク</t>
    </rPh>
    <phoneticPr fontId="2"/>
  </si>
  <si>
    <t>チームスタッフ（監督、選手以外でカヌーセンターに入場される方）</t>
    <rPh sb="8" eb="10">
      <t>カントク</t>
    </rPh>
    <rPh sb="11" eb="13">
      <t>センシュ</t>
    </rPh>
    <rPh sb="13" eb="15">
      <t>イガイ</t>
    </rPh>
    <rPh sb="24" eb="26">
      <t>ニュウジョウ</t>
    </rPh>
    <rPh sb="29" eb="30">
      <t>カタ</t>
    </rPh>
    <phoneticPr fontId="2"/>
  </si>
  <si>
    <t>※大会連絡をＥメールにておこないます。大会期間中、受信のできるメールアドレスを入力してください。
複数のメールアドレス入力可。</t>
    <phoneticPr fontId="2"/>
  </si>
  <si>
    <r>
      <t>・ジュニア選手のみ</t>
    </r>
    <r>
      <rPr>
        <b/>
        <u/>
        <sz val="11"/>
        <color rgb="FFFF0000"/>
        <rFont val="HG丸ｺﾞｼｯｸM-PRO"/>
        <family val="3"/>
        <charset val="128"/>
      </rPr>
      <t>大会当日の新学年</t>
    </r>
    <r>
      <rPr>
        <sz val="11"/>
        <color theme="1"/>
        <rFont val="HG丸ｺﾞｼｯｸM-PRO"/>
        <family val="3"/>
        <charset val="128"/>
      </rPr>
      <t>を選択してください。</t>
    </r>
    <rPh sb="14" eb="15">
      <t>シン</t>
    </rPh>
    <phoneticPr fontId="2"/>
  </si>
  <si>
    <t>特別レース 参加有無</t>
    <rPh sb="0" eb="2">
      <t>トクベツ</t>
    </rPh>
    <rPh sb="6" eb="8">
      <t>サンカ</t>
    </rPh>
    <rPh sb="8" eb="10">
      <t>ウム</t>
    </rPh>
    <phoneticPr fontId="2"/>
  </si>
  <si>
    <t>選手名（選択）</t>
    <rPh sb="0" eb="3">
      <t>センsy</t>
    </rPh>
    <rPh sb="4" eb="6">
      <t>センタク</t>
    </rPh>
    <phoneticPr fontId="2"/>
  </si>
  <si>
    <t>※感染症対策、来場者数予想に使用します。</t>
    <rPh sb="1" eb="4">
      <t>カンセンショウ</t>
    </rPh>
    <rPh sb="4" eb="6">
      <t>タイサク</t>
    </rPh>
    <rPh sb="7" eb="10">
      <t>ライジョウシャ</t>
    </rPh>
    <rPh sb="10" eb="11">
      <t>スウ</t>
    </rPh>
    <rPh sb="11" eb="13">
      <t>ヨソウ</t>
    </rPh>
    <rPh sb="14" eb="16">
      <t>シヨウ</t>
    </rPh>
    <phoneticPr fontId="2"/>
  </si>
  <si>
    <r>
      <rPr>
        <b/>
        <sz val="11"/>
        <color theme="1"/>
        <rFont val="HG丸ｺﾞｼｯｸM-PRO"/>
        <family val="3"/>
        <charset val="128"/>
      </rPr>
      <t>年齢</t>
    </r>
    <r>
      <rPr>
        <sz val="8"/>
        <color theme="1"/>
        <rFont val="HG丸ｺﾞｼｯｸM-PRO"/>
        <family val="3"/>
        <charset val="128"/>
      </rPr>
      <t xml:space="preserve">
(2023/4/1で計算)
</t>
    </r>
    <r>
      <rPr>
        <b/>
        <sz val="8"/>
        <color theme="1"/>
        <rFont val="HG丸ｺﾞｼｯｸM-PRO"/>
        <family val="3"/>
        <charset val="128"/>
      </rPr>
      <t>※200m参加者
のみ記入</t>
    </r>
    <rPh sb="0" eb="2">
      <t>ネンレイ</t>
    </rPh>
    <rPh sb="13" eb="15">
      <t>ケイサン</t>
    </rPh>
    <rPh sb="22" eb="25">
      <t>サンカシャ</t>
    </rPh>
    <rPh sb="28" eb="30">
      <t>キニュウ</t>
    </rPh>
    <phoneticPr fontId="2"/>
  </si>
  <si>
    <t>年齢</t>
    <rPh sb="0" eb="2">
      <t>ネンレイ</t>
    </rPh>
    <phoneticPr fontId="2"/>
  </si>
  <si>
    <t>2023/4/1時点の年齢を入力</t>
    <rPh sb="8" eb="10">
      <t>ジテン</t>
    </rPh>
    <rPh sb="11" eb="13">
      <t>ネンレイ</t>
    </rPh>
    <rPh sb="14" eb="16">
      <t>ニュウリョク</t>
    </rPh>
    <phoneticPr fontId="2"/>
  </si>
  <si>
    <t>意気込み・目標・コメントなど（生配信等で紹介します。）</t>
    <rPh sb="0" eb="3">
      <t>イキゴ</t>
    </rPh>
    <rPh sb="5" eb="7">
      <t>モクヒョウ</t>
    </rPh>
    <rPh sb="15" eb="18">
      <t>ナマハイシン</t>
    </rPh>
    <rPh sb="18" eb="19">
      <t>トウ</t>
    </rPh>
    <rPh sb="20" eb="22">
      <t>ショウカイ</t>
    </rPh>
    <phoneticPr fontId="2"/>
  </si>
  <si>
    <r>
      <t>・</t>
    </r>
    <r>
      <rPr>
        <b/>
        <sz val="11"/>
        <color rgb="FFFF0000"/>
        <rFont val="HG丸ｺﾞｼｯｸM-PRO"/>
        <family val="3"/>
        <charset val="128"/>
      </rPr>
      <t>上からJK-1、JC-1、JWK-1、JWC-1、
K-1、C-1、WK-1、WC-1の順</t>
    </r>
    <r>
      <rPr>
        <sz val="11"/>
        <color theme="1"/>
        <rFont val="HG丸ｺﾞｼｯｸM-PRO"/>
        <family val="3"/>
        <charset val="128"/>
      </rPr>
      <t>で入力をお願いします。200m種目は入力順指定はありません。</t>
    </r>
    <rPh sb="1" eb="2">
      <t>ウエ</t>
    </rPh>
    <rPh sb="61" eb="63">
      <t>シュモク</t>
    </rPh>
    <rPh sb="64" eb="67">
      <t>ニュウリョクジュン</t>
    </rPh>
    <rPh sb="67" eb="69">
      <t>シテイ</t>
    </rPh>
    <phoneticPr fontId="2"/>
  </si>
  <si>
    <t>200m種目参加者のみ入力、500ｍ種目のみ参加者は不要</t>
    <rPh sb="4" eb="6">
      <t>シュモク</t>
    </rPh>
    <rPh sb="6" eb="9">
      <t>サンカシャ</t>
    </rPh>
    <rPh sb="18" eb="20">
      <t>シュモク</t>
    </rPh>
    <rPh sb="22" eb="25">
      <t>サンカシャ</t>
    </rPh>
    <phoneticPr fontId="2"/>
  </si>
  <si>
    <r>
      <t>・</t>
    </r>
    <r>
      <rPr>
        <sz val="11"/>
        <color rgb="FFFF0000"/>
        <rFont val="HG丸ｺﾞｼｯｸM-PRO"/>
        <family val="3"/>
        <charset val="128"/>
      </rPr>
      <t>200ｍ種目参加選手</t>
    </r>
    <r>
      <rPr>
        <sz val="11"/>
        <color theme="1"/>
        <rFont val="HG丸ｺﾞｼｯｸM-PRO"/>
        <family val="3"/>
        <charset val="128"/>
      </rPr>
      <t>、特別レースにやむを得ず参加できない選手のみ「</t>
    </r>
    <r>
      <rPr>
        <b/>
        <sz val="11"/>
        <color theme="1"/>
        <rFont val="HG丸ｺﾞｼｯｸM-PRO"/>
        <family val="3"/>
        <charset val="128"/>
      </rPr>
      <t>参加不可</t>
    </r>
    <r>
      <rPr>
        <sz val="11"/>
        <color theme="1"/>
        <rFont val="HG丸ｺﾞｼｯｸM-PRO"/>
        <family val="3"/>
        <charset val="128"/>
      </rPr>
      <t>」を選択してください。参加不可を選択した場合は特別レースの抽選から外されます。</t>
    </r>
    <rPh sb="5" eb="7">
      <t>シュモク</t>
    </rPh>
    <rPh sb="7" eb="9">
      <t>サンカ</t>
    </rPh>
    <rPh sb="9" eb="11">
      <t>センシュ</t>
    </rPh>
    <phoneticPr fontId="2"/>
  </si>
  <si>
    <t>意気込み・目標・コメントなど（生配信等で紹介します。）</t>
    <phoneticPr fontId="2"/>
  </si>
  <si>
    <t>小計</t>
    <rPh sb="0" eb="2">
      <t>ショウケイ</t>
    </rPh>
    <phoneticPr fontId="2"/>
  </si>
  <si>
    <t>全種目合計</t>
    <rPh sb="0" eb="1">
      <t>ゼン</t>
    </rPh>
    <rPh sb="1" eb="3">
      <t>シュモク</t>
    </rPh>
    <rPh sb="3" eb="5">
      <t>ゴウケイ</t>
    </rPh>
    <phoneticPr fontId="2"/>
  </si>
  <si>
    <t>入力注意事項</t>
    <phoneticPr fontId="2"/>
  </si>
  <si>
    <t>合計</t>
    <rPh sb="0" eb="2">
      <t>ゴウケイ</t>
    </rPh>
    <phoneticPr fontId="2"/>
  </si>
  <si>
    <t>・借艇使用後は必ず艇のセッティングを使用前の状態に戻し、決められた保管場所に戻すようにお願いします。</t>
    <phoneticPr fontId="2"/>
  </si>
  <si>
    <t>200円</t>
    <rPh sb="3" eb="4">
      <t>エン</t>
    </rPh>
    <phoneticPr fontId="2"/>
  </si>
  <si>
    <t>点検数量</t>
    <rPh sb="0" eb="2">
      <t>テンケン</t>
    </rPh>
    <rPh sb="2" eb="4">
      <t>スウリョウ</t>
    </rPh>
    <phoneticPr fontId="4"/>
  </si>
  <si>
    <t>ライフジャケット</t>
    <phoneticPr fontId="2"/>
  </si>
  <si>
    <t>数</t>
    <rPh sb="0" eb="1">
      <t>スウ</t>
    </rPh>
    <phoneticPr fontId="2"/>
  </si>
  <si>
    <t>着</t>
    <rPh sb="0" eb="1">
      <t>チャク</t>
    </rPh>
    <phoneticPr fontId="2"/>
  </si>
  <si>
    <r>
      <rPr>
        <sz val="12"/>
        <rFont val="HG丸ｺﾞｼｯｸM-PRO"/>
        <family val="3"/>
        <charset val="128"/>
      </rPr>
      <t>※監督兼選手可</t>
    </r>
    <r>
      <rPr>
        <sz val="12"/>
        <color rgb="FFFF0000"/>
        <rFont val="HG丸ｺﾞｼｯｸM-PRO"/>
        <family val="3"/>
        <charset val="128"/>
      </rPr>
      <t xml:space="preserve">
パラ選手は、監督または指導経験がある方が監督として帯同してください。</t>
    </r>
    <phoneticPr fontId="2"/>
  </si>
  <si>
    <t>参加選手、監督（無料）</t>
    <rPh sb="8" eb="10">
      <t>ムリョウ</t>
    </rPh>
    <phoneticPr fontId="2"/>
  </si>
  <si>
    <t>冊</t>
    <rPh sb="0" eb="1">
      <t>サツ</t>
    </rPh>
    <phoneticPr fontId="2"/>
  </si>
  <si>
    <t>※エントリー後の数量変更は、追加のみ可能</t>
    <phoneticPr fontId="2"/>
  </si>
  <si>
    <t>　ファイル保存し、</t>
    <phoneticPr fontId="2"/>
  </si>
  <si>
    <t>　・（例）チーム名が「愛知カヌークラブ」の場合　ファイル名を</t>
    <rPh sb="3" eb="4">
      <t>レイ</t>
    </rPh>
    <rPh sb="8" eb="9">
      <t>メイ</t>
    </rPh>
    <rPh sb="11" eb="13">
      <t>アイチ</t>
    </rPh>
    <rPh sb="21" eb="23">
      <t>バアイ</t>
    </rPh>
    <phoneticPr fontId="2"/>
  </si>
  <si>
    <t>⑦ライフジャケット浮力点検数を入力してください。</t>
    <rPh sb="9" eb="11">
      <t>フリョク</t>
    </rPh>
    <rPh sb="11" eb="13">
      <t>テンケン</t>
    </rPh>
    <rPh sb="13" eb="14">
      <t>スウ</t>
    </rPh>
    <rPh sb="15" eb="17">
      <t>ニュウリョク</t>
    </rPh>
    <phoneticPr fontId="2"/>
  </si>
  <si>
    <t>⑧プログラム（レース組み合わせ）の部数を入力してください。</t>
    <rPh sb="10" eb="11">
      <t>ク</t>
    </rPh>
    <rPh sb="12" eb="13">
      <t>ア</t>
    </rPh>
    <rPh sb="17" eb="19">
      <t>ブスウ</t>
    </rPh>
    <rPh sb="20" eb="22">
      <t>ニュウリョク</t>
    </rPh>
    <phoneticPr fontId="2"/>
  </si>
  <si>
    <t>⑨宿泊調査</t>
    <rPh sb="1" eb="3">
      <t>シュクハク</t>
    </rPh>
    <rPh sb="3" eb="5">
      <t>チョウサ</t>
    </rPh>
    <phoneticPr fontId="2"/>
  </si>
  <si>
    <t>支払い合計</t>
    <rPh sb="0" eb="2">
      <t>シハラ</t>
    </rPh>
    <rPh sb="3" eb="5">
      <t>ゴウケイ</t>
    </rPh>
    <phoneticPr fontId="2"/>
  </si>
  <si>
    <t>Eメール①</t>
    <phoneticPr fontId="2"/>
  </si>
  <si>
    <t>Eメール②</t>
    <phoneticPr fontId="2"/>
  </si>
  <si>
    <t>Eメール③</t>
    <phoneticPr fontId="2"/>
  </si>
  <si>
    <t>Eメール④</t>
    <phoneticPr fontId="2"/>
  </si>
  <si>
    <t>監督区分</t>
    <rPh sb="0" eb="2">
      <t>カントク</t>
    </rPh>
    <rPh sb="2" eb="4">
      <t>クブン</t>
    </rPh>
    <phoneticPr fontId="2"/>
  </si>
  <si>
    <t>記載責任者（ふりがな）</t>
    <rPh sb="0" eb="2">
      <t>キサイ</t>
    </rPh>
    <rPh sb="2" eb="5">
      <t>セキニンシャ</t>
    </rPh>
    <phoneticPr fontId="2"/>
  </si>
  <si>
    <t>監督名（ふりがな）</t>
    <rPh sb="0" eb="3">
      <t>カントクメイ</t>
    </rPh>
    <phoneticPr fontId="2"/>
  </si>
  <si>
    <t>パラK-1</t>
    <phoneticPr fontId="2"/>
  </si>
  <si>
    <t>パラV-1</t>
    <phoneticPr fontId="2"/>
  </si>
  <si>
    <t>パラWK-1</t>
    <phoneticPr fontId="2"/>
  </si>
  <si>
    <t>パラWV-1</t>
    <phoneticPr fontId="2"/>
  </si>
  <si>
    <t>マスターズK-1（0円）</t>
    <rPh sb="10" eb="11">
      <t>エン</t>
    </rPh>
    <phoneticPr fontId="2"/>
  </si>
  <si>
    <t>マスターズK-1（有料）</t>
    <rPh sb="9" eb="11">
      <t>ユウリョウ</t>
    </rPh>
    <phoneticPr fontId="2"/>
  </si>
  <si>
    <t>マスターズK-1（合計）</t>
    <rPh sb="9" eb="11">
      <t>ゴウケイ</t>
    </rPh>
    <phoneticPr fontId="2"/>
  </si>
  <si>
    <t>マスターズC-1（0円）</t>
    <rPh sb="10" eb="11">
      <t>エン</t>
    </rPh>
    <phoneticPr fontId="2"/>
  </si>
  <si>
    <t>マスターズC-1（有料）</t>
    <rPh sb="9" eb="11">
      <t>ユウリョウ</t>
    </rPh>
    <phoneticPr fontId="2"/>
  </si>
  <si>
    <t>マスターズC-1（合計）</t>
    <rPh sb="9" eb="11">
      <t>ゴウケイ</t>
    </rPh>
    <phoneticPr fontId="2"/>
  </si>
  <si>
    <t>マスターズWK-1（0円）</t>
    <rPh sb="11" eb="12">
      <t>エン</t>
    </rPh>
    <phoneticPr fontId="2"/>
  </si>
  <si>
    <t>マスターズWK-1（有料）</t>
    <rPh sb="10" eb="12">
      <t>ユウリョウ</t>
    </rPh>
    <phoneticPr fontId="2"/>
  </si>
  <si>
    <t>マスターズWK-1（合計）</t>
    <rPh sb="10" eb="12">
      <t>ゴウケイ</t>
    </rPh>
    <phoneticPr fontId="2"/>
  </si>
  <si>
    <t>マスターズWC-1（0円）</t>
    <rPh sb="11" eb="12">
      <t>エン</t>
    </rPh>
    <phoneticPr fontId="2"/>
  </si>
  <si>
    <t>マスターズWC-1（有料）</t>
    <rPh sb="10" eb="12">
      <t>ユウリョウ</t>
    </rPh>
    <phoneticPr fontId="2"/>
  </si>
  <si>
    <t>マスターズWC-1（合計）</t>
    <rPh sb="10" eb="12">
      <t>ゴウケイ</t>
    </rPh>
    <phoneticPr fontId="2"/>
  </si>
  <si>
    <t>シングル艇数</t>
    <rPh sb="4" eb="5">
      <t>テイ</t>
    </rPh>
    <rPh sb="5" eb="6">
      <t>スウ</t>
    </rPh>
    <phoneticPr fontId="2"/>
  </si>
  <si>
    <t>ペア艇数</t>
    <rPh sb="2" eb="3">
      <t>テイ</t>
    </rPh>
    <rPh sb="3" eb="4">
      <t>スウ</t>
    </rPh>
    <phoneticPr fontId="2"/>
  </si>
  <si>
    <t>ペア料金合計</t>
    <rPh sb="2" eb="4">
      <t>リョウキン</t>
    </rPh>
    <rPh sb="4" eb="6">
      <t>ゴウケイ</t>
    </rPh>
    <phoneticPr fontId="2"/>
  </si>
  <si>
    <t>シングル料金合計</t>
    <rPh sb="4" eb="6">
      <t>リョウキン</t>
    </rPh>
    <rPh sb="6" eb="8">
      <t>ゴウケイ</t>
    </rPh>
    <phoneticPr fontId="2"/>
  </si>
  <si>
    <t>借艇合計艇数</t>
    <rPh sb="4" eb="5">
      <t>テイ</t>
    </rPh>
    <rPh sb="5" eb="6">
      <t>スウ</t>
    </rPh>
    <phoneticPr fontId="2"/>
  </si>
  <si>
    <t>4/29（金）個数</t>
    <rPh sb="7" eb="9">
      <t>コスウ</t>
    </rPh>
    <phoneticPr fontId="2"/>
  </si>
  <si>
    <t>4/30（土）個数</t>
    <rPh sb="7" eb="9">
      <t>コスウ</t>
    </rPh>
    <phoneticPr fontId="2"/>
  </si>
  <si>
    <t>5/1（日）個数</t>
    <rPh sb="6" eb="8">
      <t>コスウ</t>
    </rPh>
    <phoneticPr fontId="2"/>
  </si>
  <si>
    <t>4/29（金）料金</t>
    <rPh sb="7" eb="9">
      <t>リョウキン</t>
    </rPh>
    <phoneticPr fontId="2"/>
  </si>
  <si>
    <t>4/30（土）料金</t>
    <rPh sb="7" eb="9">
      <t>リョウキン</t>
    </rPh>
    <phoneticPr fontId="2"/>
  </si>
  <si>
    <t>5/1（日）料金</t>
    <rPh sb="6" eb="8">
      <t>リョウキン</t>
    </rPh>
    <phoneticPr fontId="2"/>
  </si>
  <si>
    <t>弁当合計個数</t>
    <rPh sb="0" eb="2">
      <t>ベントウ</t>
    </rPh>
    <rPh sb="2" eb="4">
      <t>ゴウケイ</t>
    </rPh>
    <rPh sb="4" eb="6">
      <t>コスウ</t>
    </rPh>
    <phoneticPr fontId="2"/>
  </si>
  <si>
    <t>弁当合計</t>
    <rPh sb="0" eb="2">
      <t>ベントウ</t>
    </rPh>
    <rPh sb="2" eb="4">
      <t>ゴウケイ</t>
    </rPh>
    <phoneticPr fontId="2"/>
  </si>
  <si>
    <t>ライフジャケット数</t>
    <rPh sb="8" eb="9">
      <t>カズ</t>
    </rPh>
    <phoneticPr fontId="2"/>
  </si>
  <si>
    <t>ライフジャケット料金</t>
    <rPh sb="8" eb="10">
      <t>リョウキン</t>
    </rPh>
    <phoneticPr fontId="2"/>
  </si>
  <si>
    <t>プログラム（無料）</t>
    <rPh sb="6" eb="8">
      <t>ムリョウ</t>
    </rPh>
    <phoneticPr fontId="4"/>
  </si>
  <si>
    <t>プログラム（有料）</t>
    <rPh sb="6" eb="8">
      <t>ユウリョウ</t>
    </rPh>
    <phoneticPr fontId="4"/>
  </si>
  <si>
    <t>プログラム（合計）</t>
    <rPh sb="6" eb="8">
      <t>ゴウケイ</t>
    </rPh>
    <phoneticPr fontId="4"/>
  </si>
  <si>
    <t>プログラム料金</t>
    <rPh sb="5" eb="7">
      <t>リョウキン</t>
    </rPh>
    <phoneticPr fontId="2"/>
  </si>
  <si>
    <t>総合計</t>
    <rPh sb="0" eb="3">
      <t>ソウゴウケイ</t>
    </rPh>
    <phoneticPr fontId="2"/>
  </si>
  <si>
    <t>200mシングル種目①</t>
  </si>
  <si>
    <t>200mシングル種目②</t>
  </si>
  <si>
    <t>特別レース 参加有無</t>
    <phoneticPr fontId="2"/>
  </si>
  <si>
    <t>意気込み</t>
    <phoneticPr fontId="2"/>
  </si>
  <si>
    <t>年齢</t>
    <rPh sb="0" eb="2">
      <t>ネンレイ</t>
    </rPh>
    <phoneticPr fontId="2"/>
  </si>
  <si>
    <t>※大会期間中連絡が取れるもの</t>
    <rPh sb="1" eb="3">
      <t>タイカイ</t>
    </rPh>
    <rPh sb="3" eb="6">
      <t>キカンチュウ</t>
    </rPh>
    <rPh sb="6" eb="8">
      <t>レンラク</t>
    </rPh>
    <rPh sb="9" eb="10">
      <t>ト</t>
    </rPh>
    <phoneticPr fontId="2"/>
  </si>
  <si>
    <t>練習場所（●●県●●池）</t>
    <rPh sb="0" eb="4">
      <t>レンシュウバショ</t>
    </rPh>
    <rPh sb="7" eb="8">
      <t>ケン</t>
    </rPh>
    <rPh sb="10" eb="11">
      <t>イケ</t>
    </rPh>
    <phoneticPr fontId="2"/>
  </si>
  <si>
    <t>写真を貼り付け</t>
    <rPh sb="0" eb="2">
      <t>シャシン</t>
    </rPh>
    <rPh sb="3" eb="4">
      <t>ハ</t>
    </rPh>
    <rPh sb="5" eb="6">
      <t>ツ</t>
    </rPh>
    <phoneticPr fontId="2"/>
  </si>
  <si>
    <r>
      <rPr>
        <b/>
        <sz val="16"/>
        <color theme="1"/>
        <rFont val="HG丸ｺﾞｼｯｸM-PRO"/>
        <family val="3"/>
        <charset val="128"/>
      </rPr>
      <t>紹介文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（部員数・目標・意気込み・雰囲気など　自由にご記入ください。）</t>
    </r>
    <rPh sb="0" eb="3">
      <t>ショウカイブン</t>
    </rPh>
    <rPh sb="5" eb="8">
      <t>ブインスウ</t>
    </rPh>
    <rPh sb="9" eb="11">
      <t>モクヒョウ</t>
    </rPh>
    <rPh sb="12" eb="15">
      <t>イキゴ</t>
    </rPh>
    <rPh sb="17" eb="20">
      <t>フンイキ</t>
    </rPh>
    <rPh sb="23" eb="25">
      <t>ジユウ</t>
    </rPh>
    <rPh sb="27" eb="29">
      <t>キニュウ</t>
    </rPh>
    <phoneticPr fontId="2"/>
  </si>
  <si>
    <r>
      <rPr>
        <b/>
        <sz val="16"/>
        <color theme="1"/>
        <rFont val="HG丸ｺﾞｼｯｸM-PRO"/>
        <family val="3"/>
        <charset val="128"/>
      </rPr>
      <t>写真</t>
    </r>
    <r>
      <rPr>
        <sz val="16"/>
        <color theme="1"/>
        <rFont val="HG丸ｺﾞｼｯｸM-PRO"/>
        <family val="3"/>
        <charset val="128"/>
      </rPr>
      <t xml:space="preserve">
</t>
    </r>
    <r>
      <rPr>
        <sz val="12"/>
        <color theme="1"/>
        <rFont val="HG丸ｺﾞｼｯｸM-PRO"/>
        <family val="3"/>
        <charset val="128"/>
      </rPr>
      <t>（集合写真・練習風景など　1枚添付してください。）
※メール添付でも可</t>
    </r>
    <rPh sb="0" eb="2">
      <t>シャシン</t>
    </rPh>
    <rPh sb="4" eb="6">
      <t>シュウゴウ</t>
    </rPh>
    <rPh sb="6" eb="8">
      <t>シャシン</t>
    </rPh>
    <rPh sb="9" eb="13">
      <t>レンシュウフウケイ</t>
    </rPh>
    <rPh sb="17" eb="18">
      <t>マイ</t>
    </rPh>
    <rPh sb="18" eb="20">
      <t>テンプ</t>
    </rPh>
    <rPh sb="33" eb="35">
      <t>テンプ</t>
    </rPh>
    <rPh sb="37" eb="38">
      <t>カ</t>
    </rPh>
    <phoneticPr fontId="2"/>
  </si>
  <si>
    <r>
      <rPr>
        <sz val="16"/>
        <color rgb="FFFF0000"/>
        <rFont val="HG丸ｺﾞｼｯｸM-PRO"/>
        <family val="3"/>
        <charset val="128"/>
      </rPr>
      <t>0円</t>
    </r>
    <r>
      <rPr>
        <sz val="8"/>
        <color rgb="FFFF0000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（参加料免除対象）</t>
    </r>
    <phoneticPr fontId="2"/>
  </si>
  <si>
    <t>⑩来場調査　</t>
    <rPh sb="1" eb="3">
      <t>ライジョウ</t>
    </rPh>
    <rPh sb="3" eb="5">
      <t>チョウサ</t>
    </rPh>
    <phoneticPr fontId="2"/>
  </si>
  <si>
    <r>
      <t>チーム紹介文</t>
    </r>
    <r>
      <rPr>
        <sz val="12"/>
        <color theme="1"/>
        <rFont val="HG丸ｺﾞｼｯｸM-PRO"/>
        <family val="3"/>
        <charset val="128"/>
      </rPr>
      <t>（大会プログラムに掲載します。）</t>
    </r>
    <rPh sb="3" eb="5">
      <t>ショウカイ</t>
    </rPh>
    <rPh sb="5" eb="6">
      <t>ブン</t>
    </rPh>
    <rPh sb="7" eb="9">
      <t>タイカイ</t>
    </rPh>
    <rPh sb="15" eb="17">
      <t>ケイサイ</t>
    </rPh>
    <phoneticPr fontId="2"/>
  </si>
  <si>
    <t>WC-2①</t>
  </si>
  <si>
    <t>WC-2②</t>
  </si>
  <si>
    <t>WC-2③</t>
  </si>
  <si>
    <t>WC-2④</t>
  </si>
  <si>
    <t>WC-2⑤</t>
  </si>
  <si>
    <t>WC-2⑥</t>
  </si>
  <si>
    <t>WC-2⑦</t>
  </si>
  <si>
    <t>WC-2⑧</t>
  </si>
  <si>
    <t>WC-2⑨</t>
  </si>
  <si>
    <t>WC-2⑩</t>
  </si>
  <si>
    <r>
      <t>・上から</t>
    </r>
    <r>
      <rPr>
        <b/>
        <sz val="11"/>
        <color rgb="FFFF0000"/>
        <rFont val="HG丸ｺﾞｼｯｸM-PRO"/>
        <family val="3"/>
        <charset val="128"/>
      </rPr>
      <t>K-2、C-2、WK-2、WC-2の順でなおかつそれぞれの種目でペア番号が早い順</t>
    </r>
    <r>
      <rPr>
        <sz val="11"/>
        <color theme="1"/>
        <rFont val="HG丸ｺﾞｼｯｸM-PRO"/>
        <family val="3"/>
        <charset val="128"/>
      </rPr>
      <t>で入力をお願いします。
・他チームとの混成ペアは下の欄に入力をお願いします。</t>
    </r>
    <rPh sb="1" eb="2">
      <t>ウエ</t>
    </rPh>
    <phoneticPr fontId="2"/>
  </si>
  <si>
    <r>
      <t>　</t>
    </r>
    <r>
      <rPr>
        <b/>
        <sz val="11"/>
        <color rgb="FFFF0000"/>
        <rFont val="HG丸ｺﾞｼｯｸM-PRO"/>
        <family val="3"/>
        <charset val="128"/>
      </rPr>
      <t>ファイル名を「（チーム名）2022スプスプエントリー」にする</t>
    </r>
    <r>
      <rPr>
        <sz val="11"/>
        <color theme="1"/>
        <rFont val="HG丸ｺﾞｼｯｸM-PRO"/>
        <family val="3"/>
        <charset val="128"/>
      </rPr>
      <t>。</t>
    </r>
    <phoneticPr fontId="2"/>
  </si>
  <si>
    <t>　「（愛知カヌークラブ）2022スプスプエントリー」にする。</t>
    <phoneticPr fontId="2"/>
  </si>
  <si>
    <t>・車両の台数、種類、幅、長さ等　を入力してください。</t>
    <rPh sb="1" eb="3">
      <t>シャリョウ</t>
    </rPh>
    <phoneticPr fontId="2"/>
  </si>
  <si>
    <t>参加費（エントリー代・借艇料・弁当料、ライフジャケット点検料、プログラム追加料）</t>
    <phoneticPr fontId="2"/>
  </si>
  <si>
    <t>⑪領収書発行の希望</t>
    <rPh sb="1" eb="4">
      <t>リョウシュウショ</t>
    </rPh>
    <rPh sb="4" eb="6">
      <t>ハッコウ</t>
    </rPh>
    <rPh sb="7" eb="9">
      <t>キボウ</t>
    </rPh>
    <phoneticPr fontId="2"/>
  </si>
  <si>
    <r>
      <rPr>
        <b/>
        <sz val="16"/>
        <rFont val="HG丸ｺﾞｼｯｸM-PRO"/>
        <family val="3"/>
        <charset val="128"/>
      </rPr>
      <t>⑫</t>
    </r>
    <r>
      <rPr>
        <b/>
        <sz val="16"/>
        <color rgb="FFFF0000"/>
        <rFont val="HG丸ｺﾞｼｯｸM-PRO"/>
        <family val="3"/>
        <charset val="128"/>
      </rPr>
      <t>領収書の宛名</t>
    </r>
    <r>
      <rPr>
        <b/>
        <sz val="16"/>
        <color theme="1"/>
        <rFont val="HG丸ｺﾞｼｯｸM-PRO"/>
        <family val="3"/>
        <charset val="128"/>
      </rPr>
      <t>などの希望を入力してください。</t>
    </r>
    <rPh sb="1" eb="3">
      <t>リョウシュウ</t>
    </rPh>
    <rPh sb="5" eb="7">
      <t>アテナ</t>
    </rPh>
    <rPh sb="10" eb="12">
      <t>キボウ</t>
    </rPh>
    <rPh sb="13" eb="15">
      <t>ニュウリョク</t>
    </rPh>
    <phoneticPr fontId="2"/>
  </si>
  <si>
    <t>練習場所</t>
    <rPh sb="0" eb="4">
      <t>レンシュウバショ</t>
    </rPh>
    <phoneticPr fontId="2"/>
  </si>
  <si>
    <t>紹介文</t>
    <rPh sb="0" eb="3">
      <t>ショウカイブン</t>
    </rPh>
    <phoneticPr fontId="2"/>
  </si>
  <si>
    <t>来場日時</t>
    <rPh sb="0" eb="2">
      <t>ライジョウ</t>
    </rPh>
    <rPh sb="2" eb="4">
      <t>ニチジ</t>
    </rPh>
    <phoneticPr fontId="2"/>
  </si>
  <si>
    <t>ふりがな</t>
    <phoneticPr fontId="1"/>
  </si>
  <si>
    <t>・初回来場日時を　入力してください。（●月●日　●時）</t>
    <rPh sb="1" eb="3">
      <t>ショカイ</t>
    </rPh>
    <rPh sb="3" eb="5">
      <t>ライジョウ</t>
    </rPh>
    <rPh sb="5" eb="7">
      <t>ニチジ</t>
    </rPh>
    <rPh sb="20" eb="21">
      <t>ガツ</t>
    </rPh>
    <rPh sb="22" eb="23">
      <t>ニチ</t>
    </rPh>
    <rPh sb="25" eb="26">
      <t>ジ</t>
    </rPh>
    <phoneticPr fontId="2"/>
  </si>
  <si>
    <t>監督</t>
    <rPh sb="0" eb="2">
      <t>カントク</t>
    </rPh>
    <phoneticPr fontId="2"/>
  </si>
  <si>
    <t>選手数</t>
    <rPh sb="0" eb="3">
      <t>センシュスウ</t>
    </rPh>
    <phoneticPr fontId="2"/>
  </si>
  <si>
    <t>スタッフ数</t>
    <rPh sb="4" eb="5">
      <t>スウ</t>
    </rPh>
    <phoneticPr fontId="2"/>
  </si>
  <si>
    <t>料金/艇</t>
    <rPh sb="0" eb="2">
      <t>リョウキン</t>
    </rPh>
    <rPh sb="3" eb="4">
      <t>テイ</t>
    </rPh>
    <phoneticPr fontId="2"/>
  </si>
  <si>
    <t xml:space="preserve">      -</t>
    <phoneticPr fontId="2"/>
  </si>
  <si>
    <t>　aichicanoe@gmail.comに本ファイルをメール送付する。</t>
    <rPh sb="22" eb="23">
      <t>ホン</t>
    </rPh>
    <rPh sb="31" eb="33">
      <t>ソウフ</t>
    </rPh>
    <phoneticPr fontId="2"/>
  </si>
  <si>
    <r>
      <rPr>
        <sz val="11"/>
        <color rgb="FFFF0000"/>
        <rFont val="HG丸ｺﾞｼｯｸM-PRO"/>
        <family val="3"/>
        <charset val="128"/>
      </rPr>
      <t>振込書の写し</t>
    </r>
    <r>
      <rPr>
        <sz val="11"/>
        <color theme="1"/>
        <rFont val="HG丸ｺﾞｼｯｸM-PRO"/>
        <family val="3"/>
        <charset val="128"/>
      </rPr>
      <t xml:space="preserve">（PDF、JPEG）、
</t>
    </r>
    <r>
      <rPr>
        <sz val="11"/>
        <color rgb="FFFF0000"/>
        <rFont val="HG丸ｺﾞｼｯｸM-PRO"/>
        <family val="3"/>
        <charset val="128"/>
      </rPr>
      <t>チーム紹介写真</t>
    </r>
    <r>
      <rPr>
        <sz val="11"/>
        <color theme="1"/>
        <rFont val="HG丸ｺﾞｼｯｸM-PRO"/>
        <family val="3"/>
        <charset val="128"/>
      </rPr>
      <t>（本ファイルに添付できなかった場合）を添付してください。</t>
    </r>
    <rPh sb="21" eb="23">
      <t>ショウカイ</t>
    </rPh>
    <rPh sb="23" eb="25">
      <t>シャシン</t>
    </rPh>
    <rPh sb="26" eb="27">
      <t>ホン</t>
    </rPh>
    <rPh sb="32" eb="34">
      <t>テンプ</t>
    </rPh>
    <rPh sb="40" eb="42">
      <t>バアイ</t>
    </rPh>
    <rPh sb="44" eb="46">
      <t>テンプ</t>
    </rPh>
    <phoneticPr fontId="2"/>
  </si>
  <si>
    <t>300円</t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</si>
</sst>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####"/>
    <numFmt numFmtId="177" formatCode="####"/>
  </numFmts>
  <fonts count="4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b/>
      <u/>
      <sz val="12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4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8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8"/>
      <color rgb="FFFF0000"/>
      <name val="HGP創英角ｺﾞｼｯｸUB"/>
      <family val="3"/>
      <charset val="128"/>
    </font>
    <font>
      <sz val="12"/>
      <name val="HG丸ｺﾞｼｯｸM-PRO"/>
      <family val="3"/>
      <charset val="128"/>
    </font>
    <font>
      <b/>
      <sz val="36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0"/>
      <name val="游ゴシック"/>
      <family val="2"/>
      <charset val="128"/>
      <scheme val="minor"/>
    </font>
    <font>
      <sz val="8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6B0EC"/>
        <bgColor indexed="64"/>
      </patternFill>
    </fill>
  </fills>
  <borders count="1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ashed">
        <color auto="1"/>
      </right>
      <top/>
      <bottom style="double">
        <color indexed="64"/>
      </bottom>
      <diagonal/>
    </border>
    <border>
      <left style="dashed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dashed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ouble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dash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</borders>
  <cellStyleXfs count="20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74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 shrinkToFit="1"/>
    </xf>
    <xf numFmtId="0" fontId="11" fillId="6" borderId="0" xfId="0" applyFont="1" applyFill="1" applyAlignment="1">
      <alignment horizontal="center" vertical="center" shrinkToFit="1"/>
    </xf>
    <xf numFmtId="0" fontId="12" fillId="6" borderId="0" xfId="0" applyFont="1" applyFill="1" applyAlignment="1">
      <alignment vertical="center" shrinkToFit="1"/>
    </xf>
    <xf numFmtId="0" fontId="12" fillId="2" borderId="82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83" xfId="0" applyFont="1" applyFill="1" applyBorder="1" applyAlignment="1">
      <alignment vertical="center" shrinkToFit="1"/>
    </xf>
    <xf numFmtId="0" fontId="12" fillId="7" borderId="19" xfId="0" applyFont="1" applyFill="1" applyBorder="1" applyAlignment="1">
      <alignment horizontal="center" vertical="center" shrinkToFit="1"/>
    </xf>
    <xf numFmtId="0" fontId="12" fillId="7" borderId="60" xfId="0" applyFont="1" applyFill="1" applyBorder="1" applyAlignment="1">
      <alignment horizontal="center" vertical="center" shrinkToFit="1"/>
    </xf>
    <xf numFmtId="0" fontId="12" fillId="7" borderId="61" xfId="0" applyFont="1" applyFill="1" applyBorder="1" applyAlignment="1">
      <alignment horizontal="center" vertical="center" shrinkToFit="1"/>
    </xf>
    <xf numFmtId="0" fontId="10" fillId="3" borderId="73" xfId="0" applyFont="1" applyFill="1" applyBorder="1" applyAlignment="1">
      <alignment horizontal="center" vertical="center" shrinkToFit="1"/>
    </xf>
    <xf numFmtId="0" fontId="10" fillId="3" borderId="93" xfId="0" applyFont="1" applyFill="1" applyBorder="1" applyAlignment="1">
      <alignment horizontal="left" vertical="center" shrinkToFit="1"/>
    </xf>
    <xf numFmtId="0" fontId="10" fillId="3" borderId="95" xfId="0" applyFont="1" applyFill="1" applyBorder="1" applyAlignment="1">
      <alignment horizontal="left" vertical="center" shrinkToFit="1"/>
    </xf>
    <xf numFmtId="0" fontId="10" fillId="3" borderId="94" xfId="0" applyFont="1" applyFill="1" applyBorder="1" applyAlignment="1">
      <alignment horizontal="left" vertical="center" shrinkToFit="1"/>
    </xf>
    <xf numFmtId="49" fontId="10" fillId="3" borderId="73" xfId="0" applyNumberFormat="1" applyFont="1" applyFill="1" applyBorder="1" applyAlignment="1">
      <alignment horizontal="left" vertical="center" shrinkToFit="1"/>
    </xf>
    <xf numFmtId="0" fontId="10" fillId="3" borderId="63" xfId="0" applyFont="1" applyFill="1" applyBorder="1" applyAlignment="1">
      <alignment horizontal="center" vertical="center" shrinkToFit="1"/>
    </xf>
    <xf numFmtId="0" fontId="10" fillId="3" borderId="57" xfId="0" applyFont="1" applyFill="1" applyBorder="1" applyAlignment="1">
      <alignment horizontal="left" vertical="center" shrinkToFit="1"/>
    </xf>
    <xf numFmtId="0" fontId="10" fillId="3" borderId="60" xfId="0" applyFont="1" applyFill="1" applyBorder="1" applyAlignment="1">
      <alignment horizontal="left" vertical="center" shrinkToFit="1"/>
    </xf>
    <xf numFmtId="0" fontId="10" fillId="3" borderId="61" xfId="0" applyFont="1" applyFill="1" applyBorder="1" applyAlignment="1">
      <alignment horizontal="left" vertical="center" shrinkToFit="1"/>
    </xf>
    <xf numFmtId="49" fontId="10" fillId="3" borderId="63" xfId="0" applyNumberFormat="1" applyFont="1" applyFill="1" applyBorder="1" applyAlignment="1">
      <alignment horizontal="left" vertical="center" shrinkToFit="1"/>
    </xf>
    <xf numFmtId="0" fontId="12" fillId="3" borderId="55" xfId="0" applyFont="1" applyFill="1" applyBorder="1" applyAlignment="1">
      <alignment horizontal="left" vertical="center" shrinkToFit="1"/>
    </xf>
    <xf numFmtId="0" fontId="12" fillId="3" borderId="47" xfId="0" applyFont="1" applyFill="1" applyBorder="1" applyAlignment="1">
      <alignment horizontal="left" vertical="center" shrinkToFit="1"/>
    </xf>
    <xf numFmtId="49" fontId="12" fillId="3" borderId="18" xfId="0" applyNumberFormat="1" applyFont="1" applyFill="1" applyBorder="1" applyAlignment="1">
      <alignment horizontal="left" vertical="center" shrinkToFit="1"/>
    </xf>
    <xf numFmtId="176" fontId="12" fillId="6" borderId="0" xfId="0" applyNumberFormat="1" applyFont="1" applyFill="1" applyAlignment="1">
      <alignment vertical="center" shrinkToFit="1"/>
    </xf>
    <xf numFmtId="0" fontId="12" fillId="3" borderId="16" xfId="0" applyFont="1" applyFill="1" applyBorder="1" applyAlignment="1">
      <alignment horizontal="left" vertical="center" shrinkToFit="1"/>
    </xf>
    <xf numFmtId="0" fontId="12" fillId="3" borderId="12" xfId="0" applyFont="1" applyFill="1" applyBorder="1" applyAlignment="1">
      <alignment horizontal="left" vertical="center" shrinkToFit="1"/>
    </xf>
    <xf numFmtId="49" fontId="12" fillId="3" borderId="1" xfId="0" applyNumberFormat="1" applyFont="1" applyFill="1" applyBorder="1" applyAlignment="1">
      <alignment horizontal="left" vertical="center" shrinkToFit="1"/>
    </xf>
    <xf numFmtId="0" fontId="12" fillId="3" borderId="15" xfId="0" applyFont="1" applyFill="1" applyBorder="1" applyAlignment="1">
      <alignment horizontal="left" vertical="center" shrinkToFit="1"/>
    </xf>
    <xf numFmtId="0" fontId="12" fillId="3" borderId="13" xfId="0" applyFont="1" applyFill="1" applyBorder="1" applyAlignment="1">
      <alignment horizontal="left" vertical="center" shrinkToFit="1"/>
    </xf>
    <xf numFmtId="49" fontId="12" fillId="3" borderId="8" xfId="0" applyNumberFormat="1" applyFont="1" applyFill="1" applyBorder="1" applyAlignment="1">
      <alignment vertical="center" shrinkToFit="1"/>
    </xf>
    <xf numFmtId="0" fontId="12" fillId="6" borderId="0" xfId="0" applyFont="1" applyFill="1" applyAlignment="1">
      <alignment horizontal="left" vertical="center" shrinkToFit="1"/>
    </xf>
    <xf numFmtId="0" fontId="12" fillId="7" borderId="94" xfId="0" applyFont="1" applyFill="1" applyBorder="1" applyAlignment="1">
      <alignment vertical="center" shrinkToFit="1"/>
    </xf>
    <xf numFmtId="0" fontId="12" fillId="7" borderId="12" xfId="0" applyFont="1" applyFill="1" applyBorder="1" applyAlignment="1">
      <alignment vertical="center" shrinkToFit="1"/>
    </xf>
    <xf numFmtId="0" fontId="12" fillId="7" borderId="13" xfId="0" applyFont="1" applyFill="1" applyBorder="1" applyAlignment="1">
      <alignment vertical="center" shrinkToFit="1"/>
    </xf>
    <xf numFmtId="0" fontId="12" fillId="7" borderId="47" xfId="0" applyFont="1" applyFill="1" applyBorder="1" applyAlignment="1">
      <alignment vertical="center" shrinkToFit="1"/>
    </xf>
    <xf numFmtId="0" fontId="20" fillId="6" borderId="0" xfId="0" applyFont="1" applyFill="1" applyAlignment="1">
      <alignment horizontal="left" vertical="center" shrinkToFit="1"/>
    </xf>
    <xf numFmtId="0" fontId="12" fillId="7" borderId="23" xfId="0" applyFont="1" applyFill="1" applyBorder="1" applyAlignment="1">
      <alignment vertical="center" shrinkToFit="1"/>
    </xf>
    <xf numFmtId="177" fontId="12" fillId="0" borderId="1" xfId="0" applyNumberFormat="1" applyFont="1" applyBorder="1" applyAlignment="1">
      <alignment horizontal="left" vertical="center" shrinkToFit="1"/>
    </xf>
    <xf numFmtId="177" fontId="12" fillId="0" borderId="1" xfId="0" applyNumberFormat="1" applyFont="1" applyBorder="1" applyAlignment="1">
      <alignment vertical="center" shrinkToFit="1"/>
    </xf>
    <xf numFmtId="177" fontId="12" fillId="0" borderId="1" xfId="0" applyNumberFormat="1" applyFont="1" applyBorder="1" applyAlignment="1">
      <alignment horizontal="left" vertical="center"/>
    </xf>
    <xf numFmtId="177" fontId="12" fillId="0" borderId="1" xfId="0" applyNumberFormat="1" applyFont="1" applyBorder="1">
      <alignment vertical="center"/>
    </xf>
    <xf numFmtId="177" fontId="12" fillId="0" borderId="0" xfId="0" applyNumberFormat="1" applyFont="1">
      <alignment vertical="center"/>
    </xf>
    <xf numFmtId="177" fontId="12" fillId="0" borderId="0" xfId="0" applyNumberFormat="1" applyFont="1" applyAlignment="1">
      <alignment vertical="center" shrinkToFit="1"/>
    </xf>
    <xf numFmtId="177" fontId="12" fillId="0" borderId="0" xfId="0" applyNumberFormat="1" applyFont="1" applyAlignment="1">
      <alignment horizontal="left" vertical="center" shrinkToFit="1"/>
    </xf>
    <xf numFmtId="177" fontId="12" fillId="0" borderId="0" xfId="0" applyNumberFormat="1" applyFont="1" applyAlignment="1">
      <alignment vertical="center" textRotation="255" shrinkToFit="1"/>
    </xf>
    <xf numFmtId="0" fontId="12" fillId="0" borderId="1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horizontal="left" vertical="center"/>
    </xf>
    <xf numFmtId="3" fontId="8" fillId="0" borderId="1" xfId="0" applyNumberFormat="1" applyFont="1" applyBorder="1">
      <alignment vertical="center"/>
    </xf>
    <xf numFmtId="0" fontId="12" fillId="7" borderId="5" xfId="0" applyFont="1" applyFill="1" applyBorder="1" applyAlignment="1">
      <alignment horizontal="center" vertical="center" shrinkToFit="1"/>
    </xf>
    <xf numFmtId="0" fontId="12" fillId="7" borderId="7" xfId="0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left" vertical="center" shrinkToFit="1"/>
    </xf>
    <xf numFmtId="0" fontId="12" fillId="3" borderId="10" xfId="0" applyFont="1" applyFill="1" applyBorder="1" applyAlignment="1">
      <alignment horizontal="left" vertical="center" shrinkToFit="1"/>
    </xf>
    <xf numFmtId="0" fontId="12" fillId="7" borderId="62" xfId="0" applyFont="1" applyFill="1" applyBorder="1" applyAlignment="1">
      <alignment horizontal="center" vertical="center" shrinkToFit="1"/>
    </xf>
    <xf numFmtId="49" fontId="34" fillId="6" borderId="0" xfId="0" applyNumberFormat="1" applyFont="1" applyFill="1" applyAlignment="1">
      <alignment horizontal="center" vertical="center" shrinkToFit="1"/>
    </xf>
    <xf numFmtId="0" fontId="11" fillId="6" borderId="0" xfId="0" applyFont="1" applyFill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7" borderId="63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left" vertical="center" shrinkToFit="1"/>
    </xf>
    <xf numFmtId="0" fontId="12" fillId="7" borderId="57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left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7" borderId="64" xfId="0" applyFont="1" applyFill="1" applyBorder="1" applyAlignment="1">
      <alignment horizontal="center" vertical="center" shrinkToFit="1"/>
    </xf>
    <xf numFmtId="0" fontId="12" fillId="7" borderId="27" xfId="0" applyFont="1" applyFill="1" applyBorder="1" applyAlignment="1">
      <alignment horizontal="center" vertical="center" shrinkToFit="1"/>
    </xf>
    <xf numFmtId="0" fontId="12" fillId="7" borderId="108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7" borderId="56" xfId="0" applyFont="1" applyFill="1" applyBorder="1" applyAlignment="1">
      <alignment horizontal="center" vertical="center" shrinkToFit="1"/>
    </xf>
    <xf numFmtId="0" fontId="17" fillId="4" borderId="85" xfId="0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vertical="center" shrinkToFit="1"/>
    </xf>
    <xf numFmtId="0" fontId="12" fillId="7" borderId="101" xfId="0" applyFont="1" applyFill="1" applyBorder="1" applyAlignment="1">
      <alignment vertical="center" shrinkToFit="1"/>
    </xf>
    <xf numFmtId="0" fontId="12" fillId="7" borderId="73" xfId="0" applyFont="1" applyFill="1" applyBorder="1" applyAlignment="1">
      <alignment vertical="center" shrinkToFit="1"/>
    </xf>
    <xf numFmtId="0" fontId="9" fillId="6" borderId="0" xfId="0" applyFont="1" applyFill="1" applyBorder="1" applyAlignment="1">
      <alignment horizontal="left" vertical="top" wrapText="1" shrinkToFit="1"/>
    </xf>
    <xf numFmtId="49" fontId="8" fillId="6" borderId="42" xfId="0" applyNumberFormat="1" applyFont="1" applyFill="1" applyBorder="1" applyAlignment="1">
      <alignment horizontal="left" vertical="center" shrinkToFit="1"/>
    </xf>
    <xf numFmtId="0" fontId="12" fillId="7" borderId="44" xfId="0" applyFont="1" applyFill="1" applyBorder="1" applyAlignment="1">
      <alignment horizontal="center" vertical="center" shrinkToFit="1"/>
    </xf>
    <xf numFmtId="0" fontId="12" fillId="7" borderId="115" xfId="0" applyFont="1" applyFill="1" applyBorder="1" applyAlignment="1">
      <alignment horizontal="center" vertical="center" shrinkToFit="1"/>
    </xf>
    <xf numFmtId="49" fontId="34" fillId="6" borderId="0" xfId="0" applyNumberFormat="1" applyFont="1" applyFill="1" applyBorder="1" applyAlignment="1">
      <alignment horizontal="center" vertical="center" shrinkToFit="1"/>
    </xf>
    <xf numFmtId="49" fontId="8" fillId="6" borderId="0" xfId="0" applyNumberFormat="1" applyFont="1" applyFill="1" applyBorder="1" applyAlignment="1">
      <alignment horizontal="left" vertical="center" shrinkToFit="1"/>
    </xf>
    <xf numFmtId="0" fontId="14" fillId="7" borderId="65" xfId="0" applyFont="1" applyFill="1" applyBorder="1" applyAlignment="1">
      <alignment horizontal="left" vertical="center"/>
    </xf>
    <xf numFmtId="0" fontId="14" fillId="7" borderId="42" xfId="0" applyFont="1" applyFill="1" applyBorder="1" applyAlignment="1">
      <alignment horizontal="left" vertical="center"/>
    </xf>
    <xf numFmtId="0" fontId="12" fillId="7" borderId="65" xfId="0" applyFont="1" applyFill="1" applyBorder="1" applyAlignment="1">
      <alignment horizontal="left" vertical="center"/>
    </xf>
    <xf numFmtId="0" fontId="12" fillId="7" borderId="42" xfId="0" applyFont="1" applyFill="1" applyBorder="1" applyAlignment="1">
      <alignment horizontal="left" vertical="center"/>
    </xf>
    <xf numFmtId="0" fontId="14" fillId="7" borderId="45" xfId="0" applyFont="1" applyFill="1" applyBorder="1" applyAlignment="1">
      <alignment horizontal="left" vertical="center"/>
    </xf>
    <xf numFmtId="0" fontId="14" fillId="7" borderId="26" xfId="0" applyFont="1" applyFill="1" applyBorder="1" applyAlignment="1">
      <alignment horizontal="left" vertical="center"/>
    </xf>
    <xf numFmtId="0" fontId="14" fillId="7" borderId="41" xfId="0" applyFont="1" applyFill="1" applyBorder="1" applyAlignment="1">
      <alignment horizontal="left" vertical="center"/>
    </xf>
    <xf numFmtId="0" fontId="12" fillId="7" borderId="44" xfId="0" applyFont="1" applyFill="1" applyBorder="1" applyAlignment="1">
      <alignment horizontal="left" vertical="center"/>
    </xf>
    <xf numFmtId="0" fontId="12" fillId="7" borderId="22" xfId="0" applyFont="1" applyFill="1" applyBorder="1" applyAlignment="1">
      <alignment horizontal="left" vertical="center"/>
    </xf>
    <xf numFmtId="0" fontId="12" fillId="7" borderId="40" xfId="0" applyFont="1" applyFill="1" applyBorder="1" applyAlignment="1">
      <alignment horizontal="left" vertical="center"/>
    </xf>
    <xf numFmtId="0" fontId="20" fillId="6" borderId="0" xfId="0" applyFont="1" applyFill="1" applyAlignment="1">
      <alignment horizontal="left" vertical="center" shrinkToFit="1"/>
    </xf>
    <xf numFmtId="0" fontId="12" fillId="5" borderId="40" xfId="0" applyFont="1" applyFill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49" fontId="34" fillId="6" borderId="0" xfId="0" applyNumberFormat="1" applyFont="1" applyFill="1" applyBorder="1" applyAlignment="1">
      <alignment vertical="center" shrinkToFit="1"/>
    </xf>
    <xf numFmtId="49" fontId="34" fillId="6" borderId="0" xfId="0" applyNumberFormat="1" applyFont="1" applyFill="1" applyAlignment="1">
      <alignment vertical="center" shrinkToFit="1"/>
    </xf>
    <xf numFmtId="0" fontId="10" fillId="3" borderId="96" xfId="0" applyFont="1" applyFill="1" applyBorder="1" applyAlignment="1">
      <alignment horizontal="center" vertical="center" shrinkToFit="1"/>
    </xf>
    <xf numFmtId="0" fontId="10" fillId="3" borderId="64" xfId="0" applyFont="1" applyFill="1" applyBorder="1" applyAlignment="1">
      <alignment horizontal="center" vertical="center" shrinkToFit="1"/>
    </xf>
    <xf numFmtId="0" fontId="12" fillId="3" borderId="32" xfId="0" applyFont="1" applyFill="1" applyBorder="1" applyAlignment="1">
      <alignment horizontal="center" vertical="center" shrinkToFit="1"/>
    </xf>
    <xf numFmtId="0" fontId="30" fillId="6" borderId="0" xfId="0" applyFont="1" applyFill="1" applyAlignment="1">
      <alignment vertical="top" textRotation="255" shrinkToFit="1"/>
    </xf>
    <xf numFmtId="0" fontId="17" fillId="4" borderId="0" xfId="0" applyFont="1" applyFill="1" applyAlignment="1">
      <alignment horizontal="center" vertical="center" shrinkToFit="1"/>
    </xf>
    <xf numFmtId="0" fontId="11" fillId="6" borderId="0" xfId="0" applyFont="1" applyFill="1" applyAlignment="1">
      <alignment shrinkToFit="1"/>
    </xf>
    <xf numFmtId="0" fontId="14" fillId="6" borderId="0" xfId="0" applyFont="1" applyFill="1" applyBorder="1" applyAlignment="1">
      <alignment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177" fontId="12" fillId="0" borderId="0" xfId="0" applyNumberFormat="1" applyFont="1" applyAlignment="1">
      <alignment horizontal="center" vertical="center" shrinkToFit="1"/>
    </xf>
    <xf numFmtId="0" fontId="12" fillId="7" borderId="18" xfId="0" applyFont="1" applyFill="1" applyBorder="1" applyAlignment="1">
      <alignment vertical="center" shrinkToFit="1"/>
    </xf>
    <xf numFmtId="0" fontId="12" fillId="7" borderId="8" xfId="0" applyFont="1" applyFill="1" applyBorder="1" applyAlignment="1">
      <alignment vertical="center" shrinkToFit="1"/>
    </xf>
    <xf numFmtId="0" fontId="12" fillId="5" borderId="53" xfId="0" applyFont="1" applyFill="1" applyBorder="1" applyAlignment="1">
      <alignment horizontal="center" vertical="center" shrinkToFit="1"/>
    </xf>
    <xf numFmtId="0" fontId="12" fillId="7" borderId="0" xfId="0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177" fontId="12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38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/>
    </xf>
    <xf numFmtId="38" fontId="12" fillId="0" borderId="1" xfId="0" applyNumberFormat="1" applyFont="1" applyBorder="1" applyAlignment="1">
      <alignment horizontal="center" vertical="center" shrinkToFit="1"/>
    </xf>
    <xf numFmtId="0" fontId="19" fillId="7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left" vertical="center" shrinkToFit="1"/>
    </xf>
    <xf numFmtId="0" fontId="19" fillId="7" borderId="7" xfId="0" applyFont="1" applyFill="1" applyBorder="1" applyAlignment="1">
      <alignment horizontal="center" vertical="center" shrinkToFit="1"/>
    </xf>
    <xf numFmtId="0" fontId="19" fillId="7" borderId="27" xfId="0" applyFont="1" applyFill="1" applyBorder="1" applyAlignment="1">
      <alignment horizontal="center" vertical="center" shrinkToFit="1"/>
    </xf>
    <xf numFmtId="0" fontId="12" fillId="7" borderId="56" xfId="0" applyFont="1" applyFill="1" applyBorder="1" applyAlignment="1">
      <alignment horizontal="center" vertical="center" shrinkToFit="1"/>
    </xf>
    <xf numFmtId="0" fontId="20" fillId="6" borderId="0" xfId="0" applyFont="1" applyFill="1" applyBorder="1" applyAlignment="1">
      <alignment horizontal="left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7" borderId="121" xfId="0" applyFont="1" applyFill="1" applyBorder="1" applyAlignment="1">
      <alignment vertical="center" shrinkToFit="1"/>
    </xf>
    <xf numFmtId="0" fontId="12" fillId="6" borderId="1" xfId="0" applyFont="1" applyFill="1" applyBorder="1" applyAlignment="1">
      <alignment vertical="center" shrinkToFit="1"/>
    </xf>
    <xf numFmtId="176" fontId="12" fillId="6" borderId="1" xfId="0" applyNumberFormat="1" applyFont="1" applyFill="1" applyBorder="1" applyAlignment="1">
      <alignment vertical="center" shrinkToFit="1"/>
    </xf>
    <xf numFmtId="0" fontId="25" fillId="6" borderId="0" xfId="0" applyFont="1" applyFill="1" applyAlignment="1">
      <alignment vertical="center" shrinkToFit="1"/>
    </xf>
    <xf numFmtId="0" fontId="12" fillId="0" borderId="1" xfId="0" applyNumberFormat="1" applyFont="1" applyBorder="1" applyAlignment="1">
      <alignment horizontal="center" vertical="center"/>
    </xf>
    <xf numFmtId="0" fontId="25" fillId="0" borderId="51" xfId="0" applyFont="1" applyBorder="1" applyAlignment="1">
      <alignment horizontal="left" vertical="top"/>
    </xf>
    <xf numFmtId="0" fontId="25" fillId="0" borderId="52" xfId="0" applyFont="1" applyBorder="1" applyAlignment="1">
      <alignment horizontal="left" vertical="top"/>
    </xf>
    <xf numFmtId="0" fontId="25" fillId="0" borderId="53" xfId="0" applyFont="1" applyBorder="1" applyAlignment="1">
      <alignment horizontal="left" vertical="top"/>
    </xf>
    <xf numFmtId="0" fontId="27" fillId="3" borderId="43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 shrinkToFit="1"/>
    </xf>
    <xf numFmtId="0" fontId="27" fillId="3" borderId="48" xfId="0" applyFont="1" applyFill="1" applyBorder="1" applyAlignment="1">
      <alignment horizontal="center" vertical="center" shrinkToFit="1"/>
    </xf>
    <xf numFmtId="0" fontId="10" fillId="7" borderId="101" xfId="0" applyFont="1" applyFill="1" applyBorder="1" applyAlignment="1">
      <alignment horizontal="center" vertical="center" shrinkToFit="1"/>
    </xf>
    <xf numFmtId="0" fontId="10" fillId="7" borderId="32" xfId="0" applyFont="1" applyFill="1" applyBorder="1" applyAlignment="1">
      <alignment horizontal="center" vertical="center" shrinkToFit="1"/>
    </xf>
    <xf numFmtId="0" fontId="20" fillId="6" borderId="26" xfId="0" applyFont="1" applyFill="1" applyBorder="1" applyAlignment="1">
      <alignment horizontal="left" vertical="center" shrinkToFit="1"/>
    </xf>
    <xf numFmtId="0" fontId="12" fillId="7" borderId="65" xfId="0" applyFont="1" applyFill="1" applyBorder="1" applyAlignment="1">
      <alignment horizontal="left" vertical="center" wrapText="1" shrinkToFit="1"/>
    </xf>
    <xf numFmtId="0" fontId="12" fillId="7" borderId="0" xfId="0" applyFont="1" applyFill="1" applyBorder="1" applyAlignment="1">
      <alignment horizontal="left" vertical="center" shrinkToFit="1"/>
    </xf>
    <xf numFmtId="0" fontId="12" fillId="7" borderId="42" xfId="0" applyFont="1" applyFill="1" applyBorder="1" applyAlignment="1">
      <alignment horizontal="left" vertical="center" shrinkToFit="1"/>
    </xf>
    <xf numFmtId="0" fontId="12" fillId="7" borderId="45" xfId="0" applyFont="1" applyFill="1" applyBorder="1" applyAlignment="1">
      <alignment horizontal="left" vertical="center" shrinkToFit="1"/>
    </xf>
    <xf numFmtId="0" fontId="12" fillId="7" borderId="26" xfId="0" applyFont="1" applyFill="1" applyBorder="1" applyAlignment="1">
      <alignment horizontal="left" vertical="center" shrinkToFit="1"/>
    </xf>
    <xf numFmtId="0" fontId="12" fillId="7" borderId="41" xfId="0" applyFont="1" applyFill="1" applyBorder="1" applyAlignment="1">
      <alignment horizontal="left" vertical="center" shrinkToFit="1"/>
    </xf>
    <xf numFmtId="0" fontId="33" fillId="7" borderId="44" xfId="0" applyFont="1" applyFill="1" applyBorder="1" applyAlignment="1">
      <alignment horizontal="left" vertical="center"/>
    </xf>
    <xf numFmtId="0" fontId="33" fillId="7" borderId="22" xfId="0" applyFont="1" applyFill="1" applyBorder="1" applyAlignment="1">
      <alignment horizontal="left" vertical="center"/>
    </xf>
    <xf numFmtId="0" fontId="33" fillId="7" borderId="40" xfId="0" applyFont="1" applyFill="1" applyBorder="1" applyAlignment="1">
      <alignment horizontal="left" vertical="center"/>
    </xf>
    <xf numFmtId="0" fontId="20" fillId="6" borderId="0" xfId="0" applyFont="1" applyFill="1" applyAlignment="1">
      <alignment horizontal="left" vertical="center" shrinkToFit="1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2" fillId="7" borderId="30" xfId="0" applyFont="1" applyFill="1" applyBorder="1" applyAlignment="1">
      <alignment horizontal="center" vertical="center" shrinkToFit="1"/>
    </xf>
    <xf numFmtId="0" fontId="12" fillId="7" borderId="31" xfId="0" applyFont="1" applyFill="1" applyBorder="1" applyAlignment="1">
      <alignment horizontal="center" vertical="center" shrinkToFit="1"/>
    </xf>
    <xf numFmtId="0" fontId="27" fillId="3" borderId="93" xfId="0" applyFont="1" applyFill="1" applyBorder="1" applyAlignment="1">
      <alignment horizontal="center" vertical="center" shrinkToFit="1"/>
    </xf>
    <xf numFmtId="0" fontId="27" fillId="3" borderId="113" xfId="0" applyFont="1" applyFill="1" applyBorder="1" applyAlignment="1">
      <alignment horizontal="center" vertical="center" shrinkToFit="1"/>
    </xf>
    <xf numFmtId="0" fontId="27" fillId="3" borderId="94" xfId="0" applyFont="1" applyFill="1" applyBorder="1" applyAlignment="1">
      <alignment horizontal="center" vertical="center" shrinkToFit="1"/>
    </xf>
    <xf numFmtId="0" fontId="19" fillId="7" borderId="34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38" fontId="26" fillId="10" borderId="44" xfId="0" applyNumberFormat="1" applyFont="1" applyFill="1" applyBorder="1" applyAlignment="1">
      <alignment horizontal="center" vertical="center" shrinkToFit="1"/>
    </xf>
    <xf numFmtId="0" fontId="26" fillId="10" borderId="22" xfId="0" applyFont="1" applyFill="1" applyBorder="1" applyAlignment="1">
      <alignment horizontal="center" vertical="center" shrinkToFit="1"/>
    </xf>
    <xf numFmtId="0" fontId="26" fillId="10" borderId="45" xfId="0" applyFont="1" applyFill="1" applyBorder="1" applyAlignment="1">
      <alignment horizontal="center" vertical="center" shrinkToFit="1"/>
    </xf>
    <xf numFmtId="0" fontId="26" fillId="10" borderId="26" xfId="0" applyFont="1" applyFill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center" shrinkToFit="1"/>
    </xf>
    <xf numFmtId="0" fontId="12" fillId="7" borderId="118" xfId="0" applyFont="1" applyFill="1" applyBorder="1" applyAlignment="1">
      <alignment horizontal="center" vertical="center" shrinkToFit="1"/>
    </xf>
    <xf numFmtId="0" fontId="12" fillId="7" borderId="113" xfId="0" applyFont="1" applyFill="1" applyBorder="1" applyAlignment="1">
      <alignment horizontal="center" vertical="center" shrinkToFit="1"/>
    </xf>
    <xf numFmtId="0" fontId="12" fillId="7" borderId="94" xfId="0" applyFont="1" applyFill="1" applyBorder="1" applyAlignment="1">
      <alignment horizontal="center" vertical="center" shrinkToFit="1"/>
    </xf>
    <xf numFmtId="0" fontId="12" fillId="7" borderId="33" xfId="0" applyFont="1" applyFill="1" applyBorder="1" applyAlignment="1">
      <alignment horizontal="center" vertical="center" shrinkToFit="1"/>
    </xf>
    <xf numFmtId="0" fontId="12" fillId="7" borderId="35" xfId="0" applyFont="1" applyFill="1" applyBorder="1" applyAlignment="1">
      <alignment horizontal="center" vertical="center" shrinkToFit="1"/>
    </xf>
    <xf numFmtId="0" fontId="12" fillId="7" borderId="13" xfId="0" applyFont="1" applyFill="1" applyBorder="1" applyAlignment="1">
      <alignment horizontal="center" vertical="center" shrinkToFit="1"/>
    </xf>
    <xf numFmtId="0" fontId="12" fillId="7" borderId="107" xfId="0" applyFont="1" applyFill="1" applyBorder="1" applyAlignment="1">
      <alignment horizontal="center" vertical="center" shrinkToFit="1"/>
    </xf>
    <xf numFmtId="0" fontId="12" fillId="7" borderId="104" xfId="0" applyFont="1" applyFill="1" applyBorder="1" applyAlignment="1">
      <alignment horizontal="center" vertical="center" shrinkToFit="1"/>
    </xf>
    <xf numFmtId="0" fontId="12" fillId="7" borderId="105" xfId="0" applyFont="1" applyFill="1" applyBorder="1" applyAlignment="1">
      <alignment horizontal="center" vertical="center" shrinkToFit="1"/>
    </xf>
    <xf numFmtId="0" fontId="14" fillId="6" borderId="0" xfId="0" applyFont="1" applyFill="1" applyBorder="1" applyAlignment="1">
      <alignment horizontal="center" vertical="center" shrinkToFit="1"/>
    </xf>
    <xf numFmtId="38" fontId="26" fillId="5" borderId="44" xfId="0" applyNumberFormat="1" applyFont="1" applyFill="1" applyBorder="1" applyAlignment="1">
      <alignment horizontal="center" vertical="center" shrinkToFit="1"/>
    </xf>
    <xf numFmtId="38" fontId="26" fillId="5" borderId="22" xfId="0" applyNumberFormat="1" applyFont="1" applyFill="1" applyBorder="1" applyAlignment="1">
      <alignment horizontal="center" vertical="center" shrinkToFit="1"/>
    </xf>
    <xf numFmtId="0" fontId="12" fillId="7" borderId="5" xfId="0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 vertical="center" shrinkToFit="1"/>
    </xf>
    <xf numFmtId="38" fontId="25" fillId="7" borderId="99" xfId="17" applyFont="1" applyFill="1" applyBorder="1" applyAlignment="1">
      <alignment horizontal="center" vertical="center" shrinkToFit="1"/>
    </xf>
    <xf numFmtId="38" fontId="25" fillId="7" borderId="100" xfId="17" applyFont="1" applyFill="1" applyBorder="1" applyAlignment="1">
      <alignment horizontal="center" vertical="center" shrinkToFit="1"/>
    </xf>
    <xf numFmtId="38" fontId="25" fillId="7" borderId="112" xfId="17" applyFont="1" applyFill="1" applyBorder="1" applyAlignment="1">
      <alignment horizontal="center" vertical="center" shrinkToFit="1"/>
    </xf>
    <xf numFmtId="38" fontId="25" fillId="7" borderId="66" xfId="17" applyFont="1" applyFill="1" applyBorder="1" applyAlignment="1">
      <alignment horizontal="center" vertical="center" shrinkToFit="1"/>
    </xf>
    <xf numFmtId="38" fontId="25" fillId="7" borderId="0" xfId="17" applyFont="1" applyFill="1" applyBorder="1" applyAlignment="1">
      <alignment horizontal="center" vertical="center" shrinkToFit="1"/>
    </xf>
    <xf numFmtId="38" fontId="25" fillId="7" borderId="42" xfId="17" applyFont="1" applyFill="1" applyBorder="1" applyAlignment="1">
      <alignment horizontal="center" vertical="center" shrinkToFit="1"/>
    </xf>
    <xf numFmtId="38" fontId="25" fillId="7" borderId="20" xfId="17" applyFont="1" applyFill="1" applyBorder="1" applyAlignment="1">
      <alignment horizontal="center" vertical="center" shrinkToFit="1"/>
    </xf>
    <xf numFmtId="38" fontId="25" fillId="7" borderId="46" xfId="17" applyFont="1" applyFill="1" applyBorder="1" applyAlignment="1">
      <alignment horizontal="center" vertical="center" shrinkToFit="1"/>
    </xf>
    <xf numFmtId="38" fontId="25" fillId="7" borderId="49" xfId="17" applyFont="1" applyFill="1" applyBorder="1" applyAlignment="1">
      <alignment horizontal="center" vertical="center" shrinkToFit="1"/>
    </xf>
    <xf numFmtId="6" fontId="12" fillId="9" borderId="1" xfId="19" applyFont="1" applyFill="1" applyBorder="1" applyAlignment="1">
      <alignment horizontal="center" vertical="center" shrinkToFit="1"/>
    </xf>
    <xf numFmtId="0" fontId="20" fillId="3" borderId="18" xfId="0" applyFont="1" applyFill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 shrinkToFit="1"/>
    </xf>
    <xf numFmtId="0" fontId="12" fillId="9" borderId="1" xfId="0" applyFont="1" applyFill="1" applyBorder="1" applyAlignment="1">
      <alignment horizontal="center" vertical="center" shrinkToFit="1"/>
    </xf>
    <xf numFmtId="38" fontId="26" fillId="5" borderId="68" xfId="0" applyNumberFormat="1" applyFont="1" applyFill="1" applyBorder="1" applyAlignment="1">
      <alignment horizontal="center" vertical="center" shrinkToFit="1"/>
    </xf>
    <xf numFmtId="0" fontId="26" fillId="5" borderId="39" xfId="0" applyFont="1" applyFill="1" applyBorder="1" applyAlignment="1">
      <alignment horizontal="center" vertical="center" shrinkToFit="1"/>
    </xf>
    <xf numFmtId="0" fontId="26" fillId="5" borderId="45" xfId="0" applyFont="1" applyFill="1" applyBorder="1" applyAlignment="1">
      <alignment horizontal="center" vertical="center" shrinkToFit="1"/>
    </xf>
    <xf numFmtId="0" fontId="26" fillId="5" borderId="26" xfId="0" applyFont="1" applyFill="1" applyBorder="1" applyAlignment="1">
      <alignment horizontal="center" vertical="center" shrinkToFit="1"/>
    </xf>
    <xf numFmtId="0" fontId="26" fillId="5" borderId="22" xfId="0" applyFont="1" applyFill="1" applyBorder="1" applyAlignment="1">
      <alignment horizontal="center" vertical="center" shrinkToFit="1"/>
    </xf>
    <xf numFmtId="0" fontId="26" fillId="5" borderId="98" xfId="0" applyFont="1" applyFill="1" applyBorder="1" applyAlignment="1">
      <alignment horizontal="center" vertical="center" shrinkToFit="1"/>
    </xf>
    <xf numFmtId="0" fontId="26" fillId="5" borderId="46" xfId="0" applyFont="1" applyFill="1" applyBorder="1" applyAlignment="1">
      <alignment horizontal="center" vertical="center" shrinkToFit="1"/>
    </xf>
    <xf numFmtId="0" fontId="12" fillId="5" borderId="40" xfId="0" applyFont="1" applyFill="1" applyBorder="1" applyAlignment="1">
      <alignment horizontal="center" vertical="center" shrinkToFit="1"/>
    </xf>
    <xf numFmtId="0" fontId="12" fillId="5" borderId="49" xfId="0" applyFont="1" applyFill="1" applyBorder="1" applyAlignment="1">
      <alignment horizontal="center" vertical="center" shrinkToFit="1"/>
    </xf>
    <xf numFmtId="0" fontId="12" fillId="5" borderId="50" xfId="0" applyFont="1" applyFill="1" applyBorder="1" applyAlignment="1">
      <alignment horizontal="center" vertical="center" shrinkToFit="1"/>
    </xf>
    <xf numFmtId="0" fontId="12" fillId="5" borderId="41" xfId="0" applyFont="1" applyFill="1" applyBorder="1" applyAlignment="1">
      <alignment horizontal="center" vertical="center" shrinkToFit="1"/>
    </xf>
    <xf numFmtId="0" fontId="20" fillId="3" borderId="119" xfId="0" applyFont="1" applyFill="1" applyBorder="1" applyAlignment="1">
      <alignment horizontal="center" vertical="center" shrinkToFit="1"/>
    </xf>
    <xf numFmtId="0" fontId="20" fillId="3" borderId="120" xfId="0" applyFont="1" applyFill="1" applyBorder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 shrinkToFit="1"/>
    </xf>
    <xf numFmtId="0" fontId="12" fillId="2" borderId="79" xfId="0" applyFont="1" applyFill="1" applyBorder="1" applyAlignment="1">
      <alignment horizontal="left" vertical="center" shrinkToFit="1"/>
    </xf>
    <xf numFmtId="0" fontId="12" fillId="2" borderId="80" xfId="0" applyFont="1" applyFill="1" applyBorder="1" applyAlignment="1">
      <alignment horizontal="left" vertical="center" shrinkToFit="1"/>
    </xf>
    <xf numFmtId="0" fontId="12" fillId="2" borderId="81" xfId="0" applyFont="1" applyFill="1" applyBorder="1" applyAlignment="1">
      <alignment horizontal="left" vertical="center" shrinkToFit="1"/>
    </xf>
    <xf numFmtId="0" fontId="12" fillId="2" borderId="82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83" xfId="0" applyFont="1" applyFill="1" applyBorder="1" applyAlignment="1">
      <alignment horizontal="left" vertical="center" shrinkToFit="1"/>
    </xf>
    <xf numFmtId="0" fontId="12" fillId="2" borderId="84" xfId="0" applyFont="1" applyFill="1" applyBorder="1" applyAlignment="1">
      <alignment horizontal="left" vertical="center" shrinkToFit="1"/>
    </xf>
    <xf numFmtId="0" fontId="12" fillId="2" borderId="85" xfId="0" applyFont="1" applyFill="1" applyBorder="1" applyAlignment="1">
      <alignment horizontal="left" vertical="center" shrinkToFit="1"/>
    </xf>
    <xf numFmtId="0" fontId="12" fillId="2" borderId="86" xfId="0" applyFont="1" applyFill="1" applyBorder="1" applyAlignment="1">
      <alignment horizontal="left" vertical="center" shrinkToFit="1"/>
    </xf>
    <xf numFmtId="0" fontId="26" fillId="4" borderId="85" xfId="0" applyFont="1" applyFill="1" applyBorder="1" applyAlignment="1">
      <alignment horizontal="center" vertical="center" shrinkToFit="1"/>
    </xf>
    <xf numFmtId="0" fontId="38" fillId="8" borderId="0" xfId="0" applyFont="1" applyFill="1" applyAlignment="1">
      <alignment horizontal="center" vertical="center" shrinkToFit="1"/>
    </xf>
    <xf numFmtId="0" fontId="12" fillId="7" borderId="7" xfId="0" applyFont="1" applyFill="1" applyBorder="1" applyAlignment="1">
      <alignment horizontal="center" vertical="center" shrinkToFit="1"/>
    </xf>
    <xf numFmtId="0" fontId="12" fillId="7" borderId="8" xfId="0" applyFont="1" applyFill="1" applyBorder="1" applyAlignment="1">
      <alignment horizontal="center" vertical="center" shrinkToFit="1"/>
    </xf>
    <xf numFmtId="49" fontId="45" fillId="3" borderId="1" xfId="18" applyNumberFormat="1" applyFont="1" applyFill="1" applyBorder="1" applyAlignment="1">
      <alignment horizontal="left" vertical="center" shrinkToFit="1"/>
    </xf>
    <xf numFmtId="49" fontId="21" fillId="3" borderId="1" xfId="0" applyNumberFormat="1" applyFont="1" applyFill="1" applyBorder="1" applyAlignment="1">
      <alignment horizontal="left" vertical="center" shrinkToFit="1"/>
    </xf>
    <xf numFmtId="49" fontId="21" fillId="3" borderId="6" xfId="0" applyNumberFormat="1" applyFont="1" applyFill="1" applyBorder="1" applyAlignment="1">
      <alignment horizontal="left" vertical="center" shrinkToFit="1"/>
    </xf>
    <xf numFmtId="49" fontId="45" fillId="3" borderId="8" xfId="18" applyNumberFormat="1" applyFont="1" applyFill="1" applyBorder="1" applyAlignment="1">
      <alignment horizontal="left" vertical="center" shrinkToFit="1"/>
    </xf>
    <xf numFmtId="49" fontId="21" fillId="3" borderId="8" xfId="0" applyNumberFormat="1" applyFont="1" applyFill="1" applyBorder="1" applyAlignment="1">
      <alignment horizontal="left" vertical="center" shrinkToFit="1"/>
    </xf>
    <xf numFmtId="49" fontId="21" fillId="3" borderId="9" xfId="0" applyNumberFormat="1" applyFont="1" applyFill="1" applyBorder="1" applyAlignment="1">
      <alignment horizontal="left" vertical="center" shrinkToFit="1"/>
    </xf>
    <xf numFmtId="0" fontId="12" fillId="3" borderId="47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31" fillId="3" borderId="10" xfId="0" applyFont="1" applyFill="1" applyBorder="1" applyAlignment="1">
      <alignment horizontal="center" vertical="center" shrinkToFit="1"/>
    </xf>
    <xf numFmtId="0" fontId="31" fillId="3" borderId="67" xfId="0" applyFont="1" applyFill="1" applyBorder="1" applyAlignment="1">
      <alignment horizontal="center" vertical="center" shrinkToFit="1"/>
    </xf>
    <xf numFmtId="0" fontId="31" fillId="3" borderId="12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left" vertical="center" shrinkToFit="1"/>
    </xf>
    <xf numFmtId="0" fontId="8" fillId="6" borderId="39" xfId="0" applyFont="1" applyFill="1" applyBorder="1" applyAlignment="1">
      <alignment horizontal="left" vertical="center" shrinkToFit="1"/>
    </xf>
    <xf numFmtId="0" fontId="8" fillId="6" borderId="50" xfId="0" applyFont="1" applyFill="1" applyBorder="1" applyAlignment="1">
      <alignment horizontal="left" vertical="center" shrinkToFit="1"/>
    </xf>
    <xf numFmtId="49" fontId="8" fillId="3" borderId="10" xfId="0" applyNumberFormat="1" applyFont="1" applyFill="1" applyBorder="1" applyAlignment="1">
      <alignment horizontal="left" vertical="center" shrinkToFit="1"/>
    </xf>
    <xf numFmtId="49" fontId="8" fillId="3" borderId="67" xfId="0" applyNumberFormat="1" applyFont="1" applyFill="1" applyBorder="1" applyAlignment="1">
      <alignment horizontal="left" vertical="center" shrinkToFit="1"/>
    </xf>
    <xf numFmtId="49" fontId="8" fillId="3" borderId="12" xfId="0" applyNumberFormat="1" applyFont="1" applyFill="1" applyBorder="1" applyAlignment="1">
      <alignment horizontal="left" vertical="center" shrinkToFit="1"/>
    </xf>
    <xf numFmtId="0" fontId="23" fillId="3" borderId="1" xfId="0" applyFont="1" applyFill="1" applyBorder="1" applyAlignment="1">
      <alignment horizontal="left" vertical="center" shrinkToFit="1"/>
    </xf>
    <xf numFmtId="0" fontId="23" fillId="3" borderId="6" xfId="0" applyFont="1" applyFill="1" applyBorder="1" applyAlignment="1">
      <alignment horizontal="left" vertical="center" shrinkToFit="1"/>
    </xf>
    <xf numFmtId="49" fontId="8" fillId="3" borderId="1" xfId="0" applyNumberFormat="1" applyFont="1" applyFill="1" applyBorder="1" applyAlignment="1">
      <alignment horizontal="left" vertical="center" shrinkToFit="1"/>
    </xf>
    <xf numFmtId="49" fontId="8" fillId="3" borderId="6" xfId="0" applyNumberFormat="1" applyFont="1" applyFill="1" applyBorder="1" applyAlignment="1">
      <alignment horizontal="left" vertical="center" shrinkToFit="1"/>
    </xf>
    <xf numFmtId="0" fontId="8" fillId="3" borderId="24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12" fillId="7" borderId="62" xfId="0" applyFont="1" applyFill="1" applyBorder="1" applyAlignment="1">
      <alignment horizontal="center" vertical="center" shrinkToFit="1"/>
    </xf>
    <xf numFmtId="0" fontId="12" fillId="7" borderId="59" xfId="0" applyFont="1" applyFill="1" applyBorder="1" applyAlignment="1">
      <alignment horizontal="center" vertical="center" shrinkToFit="1"/>
    </xf>
    <xf numFmtId="0" fontId="12" fillId="7" borderId="69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left" vertical="center" shrinkToFit="1"/>
    </xf>
    <xf numFmtId="0" fontId="12" fillId="3" borderId="11" xfId="0" applyFont="1" applyFill="1" applyBorder="1" applyAlignment="1">
      <alignment horizontal="left" vertical="center" shrinkToFit="1"/>
    </xf>
    <xf numFmtId="0" fontId="12" fillId="3" borderId="114" xfId="0" applyFont="1" applyFill="1" applyBorder="1" applyAlignment="1">
      <alignment vertical="center" shrinkToFit="1"/>
    </xf>
    <xf numFmtId="0" fontId="12" fillId="3" borderId="101" xfId="0" applyFont="1" applyFill="1" applyBorder="1" applyAlignment="1">
      <alignment vertical="center" shrinkToFit="1"/>
    </xf>
    <xf numFmtId="0" fontId="12" fillId="3" borderId="8" xfId="0" applyFont="1" applyFill="1" applyBorder="1" applyAlignment="1">
      <alignment vertical="center" shrinkToFit="1"/>
    </xf>
    <xf numFmtId="0" fontId="12" fillId="3" borderId="78" xfId="0" applyFont="1" applyFill="1" applyBorder="1" applyAlignment="1">
      <alignment vertical="center" shrinkToFit="1"/>
    </xf>
    <xf numFmtId="0" fontId="12" fillId="3" borderId="48" xfId="0" applyFont="1" applyFill="1" applyBorder="1" applyAlignment="1">
      <alignment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2" fillId="3" borderId="101" xfId="0" applyFont="1" applyFill="1" applyBorder="1" applyAlignment="1">
      <alignment horizontal="center" vertical="center" shrinkToFit="1"/>
    </xf>
    <xf numFmtId="0" fontId="12" fillId="3" borderId="32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left" vertical="center" shrinkToFit="1"/>
    </xf>
    <xf numFmtId="0" fontId="12" fillId="3" borderId="10" xfId="0" applyFont="1" applyFill="1" applyBorder="1" applyAlignment="1">
      <alignment horizontal="left" vertical="center" shrinkToFit="1"/>
    </xf>
    <xf numFmtId="0" fontId="12" fillId="3" borderId="90" xfId="0" applyFont="1" applyFill="1" applyBorder="1" applyAlignment="1">
      <alignment vertical="center" shrinkToFit="1"/>
    </xf>
    <xf numFmtId="0" fontId="12" fillId="3" borderId="18" xfId="0" applyFont="1" applyFill="1" applyBorder="1" applyAlignment="1">
      <alignment vertical="center" shrinkToFit="1"/>
    </xf>
    <xf numFmtId="0" fontId="12" fillId="3" borderId="1" xfId="0" applyFont="1" applyFill="1" applyBorder="1" applyAlignment="1">
      <alignment vertical="center" shrinkToFit="1"/>
    </xf>
    <xf numFmtId="0" fontId="12" fillId="3" borderId="76" xfId="0" applyFont="1" applyFill="1" applyBorder="1" applyAlignment="1">
      <alignment vertical="center" shrinkToFit="1"/>
    </xf>
    <xf numFmtId="0" fontId="12" fillId="3" borderId="47" xfId="0" applyFont="1" applyFill="1" applyBorder="1" applyAlignment="1">
      <alignment vertical="center" shrinkToFit="1"/>
    </xf>
    <xf numFmtId="0" fontId="18" fillId="6" borderId="26" xfId="0" applyFont="1" applyFill="1" applyBorder="1" applyAlignment="1">
      <alignment horizontal="left" vertical="center" shrinkToFit="1"/>
    </xf>
    <xf numFmtId="0" fontId="12" fillId="7" borderId="3" xfId="0" applyFont="1" applyFill="1" applyBorder="1" applyAlignment="1">
      <alignment horizontal="center" vertical="center" shrinkToFit="1"/>
    </xf>
    <xf numFmtId="0" fontId="12" fillId="7" borderId="70" xfId="0" applyFont="1" applyFill="1" applyBorder="1" applyAlignment="1">
      <alignment horizontal="center" vertical="center" shrinkToFit="1"/>
    </xf>
    <xf numFmtId="0" fontId="12" fillId="7" borderId="71" xfId="0" applyFont="1" applyFill="1" applyBorder="1" applyAlignment="1">
      <alignment horizontal="center" vertical="center" shrinkToFit="1"/>
    </xf>
    <xf numFmtId="0" fontId="8" fillId="7" borderId="19" xfId="0" applyFont="1" applyFill="1" applyBorder="1" applyAlignment="1">
      <alignment horizontal="center" vertical="center" wrapText="1" shrinkToFit="1"/>
    </xf>
    <xf numFmtId="0" fontId="8" fillId="7" borderId="22" xfId="0" applyFont="1" applyFill="1" applyBorder="1" applyAlignment="1">
      <alignment horizontal="center" vertical="center" wrapText="1" shrinkToFit="1"/>
    </xf>
    <xf numFmtId="0" fontId="8" fillId="7" borderId="40" xfId="0" applyFont="1" applyFill="1" applyBorder="1" applyAlignment="1">
      <alignment horizontal="center" vertical="center" wrapText="1" shrinkToFit="1"/>
    </xf>
    <xf numFmtId="0" fontId="8" fillId="7" borderId="62" xfId="0" applyFont="1" applyFill="1" applyBorder="1" applyAlignment="1">
      <alignment horizontal="center" vertical="center" wrapText="1" shrinkToFit="1"/>
    </xf>
    <xf numFmtId="0" fontId="8" fillId="7" borderId="59" xfId="0" applyFont="1" applyFill="1" applyBorder="1" applyAlignment="1">
      <alignment horizontal="center" vertical="center" wrapText="1" shrinkToFit="1"/>
    </xf>
    <xf numFmtId="0" fontId="8" fillId="7" borderId="116" xfId="0" applyFont="1" applyFill="1" applyBorder="1" applyAlignment="1">
      <alignment horizontal="center" vertical="center" wrapText="1" shrinkToFit="1"/>
    </xf>
    <xf numFmtId="0" fontId="12" fillId="3" borderId="20" xfId="0" applyFont="1" applyFill="1" applyBorder="1" applyAlignment="1">
      <alignment vertical="center" shrinkToFit="1"/>
    </xf>
    <xf numFmtId="0" fontId="12" fillId="3" borderId="91" xfId="0" applyFont="1" applyFill="1" applyBorder="1" applyAlignment="1">
      <alignment vertical="center" shrinkToFit="1"/>
    </xf>
    <xf numFmtId="0" fontId="12" fillId="3" borderId="18" xfId="0" applyFont="1" applyFill="1" applyBorder="1" applyAlignment="1">
      <alignment horizontal="left" vertical="center" shrinkToFit="1"/>
    </xf>
    <xf numFmtId="0" fontId="12" fillId="3" borderId="20" xfId="0" applyFont="1" applyFill="1" applyBorder="1" applyAlignment="1">
      <alignment horizontal="left" vertical="center" shrinkToFit="1"/>
    </xf>
    <xf numFmtId="0" fontId="12" fillId="3" borderId="10" xfId="0" applyFont="1" applyFill="1" applyBorder="1" applyAlignment="1">
      <alignment vertical="center" shrinkToFit="1"/>
    </xf>
    <xf numFmtId="0" fontId="12" fillId="3" borderId="67" xfId="0" applyFont="1" applyFill="1" applyBorder="1" applyAlignment="1">
      <alignment vertical="center" shrinkToFit="1"/>
    </xf>
    <xf numFmtId="0" fontId="12" fillId="3" borderId="111" xfId="0" applyFont="1" applyFill="1" applyBorder="1" applyAlignment="1">
      <alignment vertical="center" shrinkToFit="1"/>
    </xf>
    <xf numFmtId="0" fontId="12" fillId="3" borderId="110" xfId="0" applyFont="1" applyFill="1" applyBorder="1" applyAlignment="1">
      <alignment vertical="center" shrinkToFit="1"/>
    </xf>
    <xf numFmtId="0" fontId="12" fillId="3" borderId="12" xfId="0" applyFont="1" applyFill="1" applyBorder="1" applyAlignment="1">
      <alignment vertical="center" shrinkToFit="1"/>
    </xf>
    <xf numFmtId="38" fontId="46" fillId="7" borderId="120" xfId="17" applyFont="1" applyFill="1" applyBorder="1" applyAlignment="1">
      <alignment horizontal="center" vertical="center" wrapText="1" shrinkToFit="1"/>
    </xf>
    <xf numFmtId="38" fontId="46" fillId="7" borderId="122" xfId="17" applyFont="1" applyFill="1" applyBorder="1" applyAlignment="1">
      <alignment horizontal="center" vertical="center" shrinkToFit="1"/>
    </xf>
    <xf numFmtId="38" fontId="46" fillId="7" borderId="123" xfId="17" applyFont="1" applyFill="1" applyBorder="1" applyAlignment="1">
      <alignment horizontal="center" vertical="center" shrinkToFit="1"/>
    </xf>
    <xf numFmtId="0" fontId="12" fillId="7" borderId="68" xfId="0" applyFont="1" applyFill="1" applyBorder="1" applyAlignment="1">
      <alignment horizontal="center" vertical="center" shrinkToFit="1"/>
    </xf>
    <xf numFmtId="0" fontId="12" fillId="7" borderId="39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0" fontId="12" fillId="7" borderId="98" xfId="0" applyFont="1" applyFill="1" applyBorder="1" applyAlignment="1">
      <alignment horizontal="center" vertical="center" shrinkToFit="1"/>
    </xf>
    <xf numFmtId="0" fontId="12" fillId="7" borderId="46" xfId="0" applyFont="1" applyFill="1" applyBorder="1" applyAlignment="1">
      <alignment horizontal="center" vertical="center" shrinkToFit="1"/>
    </xf>
    <xf numFmtId="0" fontId="12" fillId="7" borderId="47" xfId="0" applyFont="1" applyFill="1" applyBorder="1" applyAlignment="1">
      <alignment horizontal="center" vertical="center" shrinkToFit="1"/>
    </xf>
    <xf numFmtId="177" fontId="12" fillId="5" borderId="18" xfId="0" applyNumberFormat="1" applyFont="1" applyFill="1" applyBorder="1" applyAlignment="1">
      <alignment horizontal="center" vertical="center" shrinkToFit="1"/>
    </xf>
    <xf numFmtId="177" fontId="12" fillId="5" borderId="101" xfId="0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20" fillId="3" borderId="10" xfId="0" applyFont="1" applyFill="1" applyBorder="1" applyAlignment="1">
      <alignment horizontal="center" vertical="center" shrinkToFit="1"/>
    </xf>
    <xf numFmtId="177" fontId="12" fillId="5" borderId="1" xfId="0" applyNumberFormat="1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177" fontId="12" fillId="5" borderId="8" xfId="0" applyNumberFormat="1" applyFont="1" applyFill="1" applyBorder="1" applyAlignment="1">
      <alignment horizontal="center" vertical="center" shrinkToFit="1"/>
    </xf>
    <xf numFmtId="0" fontId="12" fillId="7" borderId="63" xfId="0" applyFont="1" applyFill="1" applyBorder="1" applyAlignment="1">
      <alignment horizontal="center" vertical="center" shrinkToFit="1"/>
    </xf>
    <xf numFmtId="0" fontId="28" fillId="6" borderId="0" xfId="0" applyFont="1" applyFill="1" applyAlignment="1">
      <alignment horizontal="center" vertical="center" shrinkToFit="1"/>
    </xf>
    <xf numFmtId="0" fontId="29" fillId="6" borderId="0" xfId="0" applyFont="1" applyFill="1" applyAlignment="1">
      <alignment horizontal="center" vertical="center" shrinkToFit="1"/>
    </xf>
    <xf numFmtId="0" fontId="47" fillId="8" borderId="0" xfId="0" applyFont="1" applyFill="1" applyAlignment="1">
      <alignment horizontal="center" vertical="center" shrinkToFit="1"/>
    </xf>
    <xf numFmtId="0" fontId="22" fillId="7" borderId="5" xfId="0" applyFont="1" applyFill="1" applyBorder="1" applyAlignment="1">
      <alignment horizontal="center" vertical="center" shrinkToFit="1"/>
    </xf>
    <xf numFmtId="0" fontId="22" fillId="7" borderId="1" xfId="0" applyFont="1" applyFill="1" applyBorder="1" applyAlignment="1">
      <alignment horizontal="center" vertical="center" shrinkToFit="1"/>
    </xf>
    <xf numFmtId="0" fontId="15" fillId="7" borderId="5" xfId="0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center" vertical="center" shrinkToFit="1"/>
    </xf>
    <xf numFmtId="0" fontId="12" fillId="7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left" vertical="center" shrinkToFit="1"/>
    </xf>
    <xf numFmtId="49" fontId="36" fillId="6" borderId="66" xfId="0" applyNumberFormat="1" applyFont="1" applyFill="1" applyBorder="1" applyAlignment="1">
      <alignment horizontal="left" vertical="center" shrinkToFit="1"/>
    </xf>
    <xf numFmtId="49" fontId="36" fillId="6" borderId="0" xfId="0" applyNumberFormat="1" applyFont="1" applyFill="1" applyBorder="1" applyAlignment="1">
      <alignment horizontal="left" vertical="center" shrinkToFit="1"/>
    </xf>
    <xf numFmtId="49" fontId="36" fillId="6" borderId="42" xfId="0" applyNumberFormat="1" applyFont="1" applyFill="1" applyBorder="1" applyAlignment="1">
      <alignment horizontal="left" vertical="center" shrinkToFit="1"/>
    </xf>
    <xf numFmtId="0" fontId="9" fillId="6" borderId="0" xfId="0" applyFont="1" applyFill="1" applyAlignment="1">
      <alignment horizontal="left" vertical="center" shrinkToFit="1"/>
    </xf>
    <xf numFmtId="0" fontId="10" fillId="3" borderId="61" xfId="0" applyFont="1" applyFill="1" applyBorder="1" applyAlignment="1">
      <alignment vertical="center" shrinkToFit="1"/>
    </xf>
    <xf numFmtId="0" fontId="10" fillId="3" borderId="63" xfId="0" applyFont="1" applyFill="1" applyBorder="1" applyAlignment="1">
      <alignment vertical="center" shrinkToFit="1"/>
    </xf>
    <xf numFmtId="0" fontId="10" fillId="3" borderId="97" xfId="0" applyFont="1" applyFill="1" applyBorder="1" applyAlignment="1">
      <alignment vertical="center" shrinkToFit="1"/>
    </xf>
    <xf numFmtId="0" fontId="12" fillId="3" borderId="117" xfId="0" applyFont="1" applyFill="1" applyBorder="1" applyAlignment="1">
      <alignment vertical="center" shrinkToFit="1"/>
    </xf>
    <xf numFmtId="0" fontId="12" fillId="7" borderId="92" xfId="0" applyFont="1" applyFill="1" applyBorder="1" applyAlignment="1">
      <alignment horizontal="center" vertical="center" shrinkToFit="1"/>
    </xf>
    <xf numFmtId="0" fontId="12" fillId="7" borderId="56" xfId="0" applyFont="1" applyFill="1" applyBorder="1" applyAlignment="1">
      <alignment horizontal="center" vertical="center" shrinkToFit="1"/>
    </xf>
    <xf numFmtId="0" fontId="10" fillId="3" borderId="73" xfId="0" applyFont="1" applyFill="1" applyBorder="1" applyAlignment="1">
      <alignment vertical="center" shrinkToFit="1"/>
    </xf>
    <xf numFmtId="0" fontId="10" fillId="3" borderId="74" xfId="0" applyFont="1" applyFill="1" applyBorder="1" applyAlignment="1">
      <alignment vertical="center" shrinkToFit="1"/>
    </xf>
    <xf numFmtId="0" fontId="10" fillId="3" borderId="94" xfId="0" applyFont="1" applyFill="1" applyBorder="1" applyAlignment="1">
      <alignment vertical="center" shrinkToFit="1"/>
    </xf>
    <xf numFmtId="0" fontId="12" fillId="3" borderId="67" xfId="0" applyFont="1" applyFill="1" applyBorder="1" applyAlignment="1">
      <alignment horizontal="left" vertical="center" shrinkToFit="1"/>
    </xf>
    <xf numFmtId="0" fontId="12" fillId="3" borderId="111" xfId="0" applyFont="1" applyFill="1" applyBorder="1" applyAlignment="1">
      <alignment horizontal="left" vertical="center" shrinkToFit="1"/>
    </xf>
    <xf numFmtId="0" fontId="20" fillId="7" borderId="51" xfId="0" applyFont="1" applyFill="1" applyBorder="1" applyAlignment="1">
      <alignment horizontal="center" vertical="center" shrinkToFit="1"/>
    </xf>
    <xf numFmtId="0" fontId="20" fillId="7" borderId="52" xfId="0" applyFont="1" applyFill="1" applyBorder="1" applyAlignment="1">
      <alignment horizontal="center" vertical="center" shrinkToFit="1"/>
    </xf>
    <xf numFmtId="0" fontId="20" fillId="7" borderId="53" xfId="0" applyFont="1" applyFill="1" applyBorder="1" applyAlignment="1">
      <alignment horizontal="center" vertical="center" shrinkToFit="1"/>
    </xf>
    <xf numFmtId="0" fontId="12" fillId="3" borderId="43" xfId="0" applyFont="1" applyFill="1" applyBorder="1" applyAlignment="1">
      <alignment vertical="center" shrinkToFit="1"/>
    </xf>
    <xf numFmtId="0" fontId="12" fillId="3" borderId="110" xfId="0" applyFont="1" applyFill="1" applyBorder="1" applyAlignment="1">
      <alignment horizontal="center" vertical="center" shrinkToFit="1"/>
    </xf>
    <xf numFmtId="0" fontId="12" fillId="3" borderId="67" xfId="0" applyFont="1" applyFill="1" applyBorder="1" applyAlignment="1">
      <alignment horizontal="center" vertical="center" shrinkToFit="1"/>
    </xf>
    <xf numFmtId="0" fontId="12" fillId="3" borderId="109" xfId="0" applyFont="1" applyFill="1" applyBorder="1" applyAlignment="1">
      <alignment horizontal="center" vertical="center" shrinkToFit="1"/>
    </xf>
    <xf numFmtId="0" fontId="12" fillId="3" borderId="32" xfId="0" applyFont="1" applyFill="1" applyBorder="1" applyAlignment="1">
      <alignment vertical="center" shrinkToFit="1"/>
    </xf>
    <xf numFmtId="0" fontId="10" fillId="3" borderId="93" xfId="0" applyFont="1" applyFill="1" applyBorder="1" applyAlignment="1">
      <alignment vertical="center" shrinkToFit="1"/>
    </xf>
    <xf numFmtId="0" fontId="10" fillId="3" borderId="57" xfId="0" applyFont="1" applyFill="1" applyBorder="1" applyAlignment="1">
      <alignment vertical="center" shrinkToFit="1"/>
    </xf>
    <xf numFmtId="0" fontId="10" fillId="3" borderId="72" xfId="0" applyFont="1" applyFill="1" applyBorder="1" applyAlignment="1">
      <alignment vertical="center" shrinkToFit="1"/>
    </xf>
    <xf numFmtId="0" fontId="10" fillId="3" borderId="58" xfId="0" applyFont="1" applyFill="1" applyBorder="1" applyAlignment="1">
      <alignment vertical="center" shrinkToFit="1"/>
    </xf>
    <xf numFmtId="0" fontId="12" fillId="7" borderId="17" xfId="0" applyFont="1" applyFill="1" applyBorder="1" applyAlignment="1">
      <alignment horizontal="center" vertical="center" textRotation="255" shrinkToFit="1"/>
    </xf>
    <xf numFmtId="0" fontId="12" fillId="7" borderId="54" xfId="0" applyFont="1" applyFill="1" applyBorder="1" applyAlignment="1">
      <alignment horizontal="center" vertical="center" textRotation="255" shrinkToFit="1"/>
    </xf>
    <xf numFmtId="0" fontId="12" fillId="7" borderId="17" xfId="0" applyFont="1" applyFill="1" applyBorder="1" applyAlignment="1">
      <alignment horizontal="center" vertical="center" shrinkToFit="1"/>
    </xf>
    <xf numFmtId="0" fontId="12" fillId="7" borderId="54" xfId="0" applyFont="1" applyFill="1" applyBorder="1" applyAlignment="1">
      <alignment horizontal="center" vertical="center" shrinkToFit="1"/>
    </xf>
    <xf numFmtId="0" fontId="12" fillId="7" borderId="14" xfId="0" applyFont="1" applyFill="1" applyBorder="1" applyAlignment="1">
      <alignment horizontal="center" vertical="center" shrinkToFit="1"/>
    </xf>
    <xf numFmtId="0" fontId="12" fillId="7" borderId="36" xfId="0" applyFont="1" applyFill="1" applyBorder="1" applyAlignment="1">
      <alignment horizontal="center" vertical="center" shrinkToFit="1"/>
    </xf>
    <xf numFmtId="0" fontId="12" fillId="7" borderId="23" xfId="0" applyFont="1" applyFill="1" applyBorder="1" applyAlignment="1">
      <alignment horizontal="center" vertical="center" shrinkToFit="1"/>
    </xf>
    <xf numFmtId="0" fontId="33" fillId="4" borderId="85" xfId="0" applyFont="1" applyFill="1" applyBorder="1" applyAlignment="1">
      <alignment horizontal="center" vertical="center" shrinkToFit="1"/>
    </xf>
    <xf numFmtId="0" fontId="12" fillId="7" borderId="37" xfId="0" applyFont="1" applyFill="1" applyBorder="1" applyAlignment="1">
      <alignment horizontal="center" vertical="center" shrinkToFit="1"/>
    </xf>
    <xf numFmtId="0" fontId="11" fillId="6" borderId="0" xfId="0" applyFont="1" applyFill="1" applyAlignment="1">
      <alignment horizontal="left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2" fillId="7" borderId="57" xfId="0" applyFont="1" applyFill="1" applyBorder="1" applyAlignment="1">
      <alignment horizontal="center" vertical="center" shrinkToFit="1"/>
    </xf>
    <xf numFmtId="0" fontId="12" fillId="7" borderId="102" xfId="0" applyFont="1" applyFill="1" applyBorder="1" applyAlignment="1">
      <alignment horizontal="center" vertical="center" shrinkToFit="1"/>
    </xf>
    <xf numFmtId="0" fontId="12" fillId="3" borderId="77" xfId="0" applyFont="1" applyFill="1" applyBorder="1" applyAlignment="1">
      <alignment vertical="center" shrinkToFit="1"/>
    </xf>
    <xf numFmtId="0" fontId="12" fillId="3" borderId="13" xfId="0" applyFont="1" applyFill="1" applyBorder="1" applyAlignment="1">
      <alignment vertical="center" shrinkToFit="1"/>
    </xf>
    <xf numFmtId="0" fontId="11" fillId="6" borderId="0" xfId="0" applyFont="1" applyFill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12" fillId="3" borderId="75" xfId="0" applyFont="1" applyFill="1" applyBorder="1" applyAlignment="1">
      <alignment vertical="center" shrinkToFit="1"/>
    </xf>
    <xf numFmtId="0" fontId="12" fillId="2" borderId="0" xfId="0" applyFont="1" applyFill="1" applyAlignment="1">
      <alignment horizontal="left" vertical="center" shrinkToFit="1"/>
    </xf>
    <xf numFmtId="0" fontId="15" fillId="2" borderId="84" xfId="0" applyFont="1" applyFill="1" applyBorder="1" applyAlignment="1">
      <alignment horizontal="left" vertical="center" shrinkToFit="1"/>
    </xf>
    <xf numFmtId="0" fontId="15" fillId="2" borderId="85" xfId="0" applyFont="1" applyFill="1" applyBorder="1" applyAlignment="1">
      <alignment horizontal="left" vertical="center" shrinkToFit="1"/>
    </xf>
    <xf numFmtId="0" fontId="15" fillId="2" borderId="86" xfId="0" applyFont="1" applyFill="1" applyBorder="1" applyAlignment="1">
      <alignment horizontal="left" vertical="center" shrinkToFit="1"/>
    </xf>
    <xf numFmtId="0" fontId="12" fillId="2" borderId="79" xfId="0" applyFont="1" applyFill="1" applyBorder="1" applyAlignment="1">
      <alignment horizontal="left" vertical="top" wrapText="1" shrinkToFit="1"/>
    </xf>
    <xf numFmtId="0" fontId="12" fillId="2" borderId="80" xfId="0" applyFont="1" applyFill="1" applyBorder="1" applyAlignment="1">
      <alignment horizontal="left" vertical="top" wrapText="1" shrinkToFit="1"/>
    </xf>
    <xf numFmtId="0" fontId="12" fillId="2" borderId="81" xfId="0" applyFont="1" applyFill="1" applyBorder="1" applyAlignment="1">
      <alignment horizontal="left" vertical="top" wrapText="1" shrinkToFit="1"/>
    </xf>
    <xf numFmtId="0" fontId="12" fillId="2" borderId="82" xfId="0" applyFont="1" applyFill="1" applyBorder="1" applyAlignment="1">
      <alignment horizontal="left" vertical="top" wrapText="1" shrinkToFit="1"/>
    </xf>
    <xf numFmtId="0" fontId="12" fillId="2" borderId="0" xfId="0" applyFont="1" applyFill="1" applyAlignment="1">
      <alignment horizontal="left" vertical="top" wrapText="1" shrinkToFit="1"/>
    </xf>
    <xf numFmtId="0" fontId="12" fillId="2" borderId="83" xfId="0" applyFont="1" applyFill="1" applyBorder="1" applyAlignment="1">
      <alignment horizontal="left" vertical="top" wrapText="1" shrinkToFit="1"/>
    </xf>
    <xf numFmtId="0" fontId="12" fillId="2" borderId="84" xfId="0" applyFont="1" applyFill="1" applyBorder="1" applyAlignment="1">
      <alignment horizontal="left" vertical="top" wrapText="1" shrinkToFit="1"/>
    </xf>
    <xf numFmtId="0" fontId="12" fillId="2" borderId="85" xfId="0" applyFont="1" applyFill="1" applyBorder="1" applyAlignment="1">
      <alignment horizontal="left" vertical="top" wrapText="1" shrinkToFit="1"/>
    </xf>
    <xf numFmtId="0" fontId="12" fillId="2" borderId="86" xfId="0" applyFont="1" applyFill="1" applyBorder="1" applyAlignment="1">
      <alignment horizontal="left" vertical="top" wrapText="1" shrinkToFit="1"/>
    </xf>
    <xf numFmtId="0" fontId="33" fillId="4" borderId="85" xfId="0" applyFont="1" applyFill="1" applyBorder="1" applyAlignment="1">
      <alignment vertical="center" shrinkToFit="1"/>
    </xf>
    <xf numFmtId="0" fontId="35" fillId="4" borderId="85" xfId="0" applyFont="1" applyFill="1" applyBorder="1" applyAlignment="1">
      <alignment horizontal="left" vertical="center" shrinkToFit="1"/>
    </xf>
    <xf numFmtId="0" fontId="26" fillId="4" borderId="0" xfId="0" applyFont="1" applyFill="1" applyAlignment="1">
      <alignment horizontal="left" vertical="center" shrinkToFit="1"/>
    </xf>
    <xf numFmtId="0" fontId="12" fillId="7" borderId="64" xfId="0" applyFont="1" applyFill="1" applyBorder="1" applyAlignment="1">
      <alignment horizontal="center" vertical="center" shrinkToFit="1"/>
    </xf>
    <xf numFmtId="0" fontId="25" fillId="7" borderId="34" xfId="0" applyFont="1" applyFill="1" applyBorder="1" applyAlignment="1">
      <alignment horizontal="center" vertical="center" shrinkToFit="1"/>
    </xf>
    <xf numFmtId="0" fontId="25" fillId="7" borderId="36" xfId="0" applyFont="1" applyFill="1" applyBorder="1" applyAlignment="1">
      <alignment horizontal="center" vertical="center" shrinkToFit="1"/>
    </xf>
    <xf numFmtId="0" fontId="25" fillId="7" borderId="37" xfId="0" applyFont="1" applyFill="1" applyBorder="1" applyAlignment="1">
      <alignment horizontal="center" vertical="center" shrinkToFit="1"/>
    </xf>
    <xf numFmtId="0" fontId="19" fillId="7" borderId="5" xfId="0" applyFont="1" applyFill="1" applyBorder="1" applyAlignment="1">
      <alignment horizontal="center" vertical="center" shrinkToFit="1"/>
    </xf>
    <xf numFmtId="177" fontId="12" fillId="5" borderId="20" xfId="0" applyNumberFormat="1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9" fillId="7" borderId="7" xfId="0" applyFont="1" applyFill="1" applyBorder="1" applyAlignment="1">
      <alignment horizontal="center" vertical="center" shrinkToFit="1"/>
    </xf>
    <xf numFmtId="0" fontId="19" fillId="7" borderId="27" xfId="0" applyFont="1" applyFill="1" applyBorder="1" applyAlignment="1">
      <alignment horizontal="center" vertical="center" shrinkToFit="1"/>
    </xf>
    <xf numFmtId="0" fontId="12" fillId="7" borderId="29" xfId="0" applyFont="1" applyFill="1" applyBorder="1" applyAlignment="1">
      <alignment horizontal="center" vertical="center" shrinkToFit="1"/>
    </xf>
    <xf numFmtId="0" fontId="12" fillId="7" borderId="103" xfId="0" applyFont="1" applyFill="1" applyBorder="1" applyAlignment="1">
      <alignment horizontal="center" vertical="center" shrinkToFit="1"/>
    </xf>
    <xf numFmtId="0" fontId="20" fillId="3" borderId="8" xfId="0" applyFont="1" applyFill="1" applyBorder="1" applyAlignment="1">
      <alignment horizontal="center" vertical="center" shrinkToFit="1"/>
    </xf>
    <xf numFmtId="0" fontId="20" fillId="3" borderId="11" xfId="0" applyFont="1" applyFill="1" applyBorder="1" applyAlignment="1">
      <alignment horizontal="center" vertical="center" shrinkToFit="1"/>
    </xf>
    <xf numFmtId="0" fontId="12" fillId="7" borderId="27" xfId="0" applyFont="1" applyFill="1" applyBorder="1" applyAlignment="1">
      <alignment horizontal="center" vertical="center" shrinkToFit="1"/>
    </xf>
    <xf numFmtId="0" fontId="12" fillId="7" borderId="18" xfId="0" applyFont="1" applyFill="1" applyBorder="1" applyAlignment="1">
      <alignment horizontal="center" vertical="center" shrinkToFit="1"/>
    </xf>
    <xf numFmtId="0" fontId="12" fillId="7" borderId="106" xfId="0" applyFont="1" applyFill="1" applyBorder="1" applyAlignment="1">
      <alignment horizontal="center" vertical="center" shrinkToFit="1"/>
    </xf>
    <xf numFmtId="38" fontId="25" fillId="7" borderId="43" xfId="17" applyFont="1" applyFill="1" applyBorder="1" applyAlignment="1">
      <alignment horizontal="center" vertical="center" shrinkToFit="1"/>
    </xf>
    <xf numFmtId="38" fontId="25" fillId="7" borderId="26" xfId="17" applyFont="1" applyFill="1" applyBorder="1" applyAlignment="1">
      <alignment horizontal="center" vertical="center" shrinkToFit="1"/>
    </xf>
    <xf numFmtId="38" fontId="25" fillId="7" borderId="41" xfId="17" applyFont="1" applyFill="1" applyBorder="1" applyAlignment="1">
      <alignment horizontal="center" vertical="center" shrinkToFit="1"/>
    </xf>
    <xf numFmtId="0" fontId="20" fillId="3" borderId="3" xfId="0" applyFont="1" applyFill="1" applyBorder="1" applyAlignment="1">
      <alignment horizontal="center" vertical="center" shrinkToFit="1"/>
    </xf>
    <xf numFmtId="0" fontId="20" fillId="3" borderId="14" xfId="0" applyFont="1" applyFill="1" applyBorder="1" applyAlignment="1">
      <alignment horizontal="center" vertical="center" shrinkToFit="1"/>
    </xf>
    <xf numFmtId="38" fontId="25" fillId="7" borderId="19" xfId="17" applyFont="1" applyFill="1" applyBorder="1" applyAlignment="1">
      <alignment horizontal="center" vertical="center" shrinkToFit="1"/>
    </xf>
    <xf numFmtId="38" fontId="25" fillId="7" borderId="22" xfId="17" applyFont="1" applyFill="1" applyBorder="1" applyAlignment="1">
      <alignment horizontal="center" vertical="center" shrinkToFit="1"/>
    </xf>
    <xf numFmtId="38" fontId="25" fillId="7" borderId="40" xfId="17" applyFont="1" applyFill="1" applyBorder="1" applyAlignment="1">
      <alignment horizontal="center" vertical="center" shrinkToFit="1"/>
    </xf>
    <xf numFmtId="38" fontId="25" fillId="7" borderId="0" xfId="17" applyFont="1" applyFill="1" applyAlignment="1">
      <alignment horizontal="center" vertical="center" shrinkToFit="1"/>
    </xf>
    <xf numFmtId="0" fontId="13" fillId="2" borderId="82" xfId="0" applyFont="1" applyFill="1" applyBorder="1" applyAlignment="1">
      <alignment horizontal="left" vertical="top" wrapText="1" shrinkToFit="1"/>
    </xf>
    <xf numFmtId="0" fontId="13" fillId="2" borderId="0" xfId="0" applyFont="1" applyFill="1" applyAlignment="1">
      <alignment horizontal="left" vertical="top" wrapText="1" shrinkToFit="1"/>
    </xf>
    <xf numFmtId="0" fontId="13" fillId="2" borderId="83" xfId="0" applyFont="1" applyFill="1" applyBorder="1" applyAlignment="1">
      <alignment horizontal="left" vertical="top" wrapText="1" shrinkToFit="1"/>
    </xf>
    <xf numFmtId="0" fontId="13" fillId="2" borderId="84" xfId="0" applyFont="1" applyFill="1" applyBorder="1" applyAlignment="1">
      <alignment horizontal="left" vertical="top" wrapText="1" shrinkToFit="1"/>
    </xf>
    <xf numFmtId="0" fontId="13" fillId="2" borderId="85" xfId="0" applyFont="1" applyFill="1" applyBorder="1" applyAlignment="1">
      <alignment horizontal="left" vertical="top" wrapText="1" shrinkToFit="1"/>
    </xf>
    <xf numFmtId="0" fontId="13" fillId="2" borderId="86" xfId="0" applyFont="1" applyFill="1" applyBorder="1" applyAlignment="1">
      <alignment horizontal="left" vertical="top" wrapText="1" shrinkToFit="1"/>
    </xf>
    <xf numFmtId="0" fontId="12" fillId="2" borderId="79" xfId="0" applyFont="1" applyFill="1" applyBorder="1" applyAlignment="1">
      <alignment horizontal="left" vertical="center" wrapText="1" shrinkToFit="1"/>
    </xf>
    <xf numFmtId="0" fontId="12" fillId="2" borderId="80" xfId="0" applyFont="1" applyFill="1" applyBorder="1" applyAlignment="1">
      <alignment horizontal="left" vertical="center" wrapText="1" shrinkToFit="1"/>
    </xf>
    <xf numFmtId="0" fontId="12" fillId="2" borderId="81" xfId="0" applyFont="1" applyFill="1" applyBorder="1" applyAlignment="1">
      <alignment horizontal="left" vertical="center" wrapText="1" shrinkToFit="1"/>
    </xf>
    <xf numFmtId="0" fontId="12" fillId="2" borderId="82" xfId="0" applyFont="1" applyFill="1" applyBorder="1" applyAlignment="1">
      <alignment horizontal="left" vertical="center" wrapText="1" shrinkToFit="1"/>
    </xf>
    <xf numFmtId="0" fontId="12" fillId="2" borderId="0" xfId="0" applyFont="1" applyFill="1" applyAlignment="1">
      <alignment horizontal="left" vertical="center" wrapText="1" shrinkToFit="1"/>
    </xf>
    <xf numFmtId="0" fontId="12" fillId="2" borderId="83" xfId="0" applyFont="1" applyFill="1" applyBorder="1" applyAlignment="1">
      <alignment horizontal="left" vertical="center" wrapText="1" shrinkToFit="1"/>
    </xf>
    <xf numFmtId="0" fontId="12" fillId="2" borderId="84" xfId="0" applyFont="1" applyFill="1" applyBorder="1" applyAlignment="1">
      <alignment horizontal="left" vertical="center" wrapText="1" shrinkToFit="1"/>
    </xf>
    <xf numFmtId="0" fontId="12" fillId="2" borderId="85" xfId="0" applyFont="1" applyFill="1" applyBorder="1" applyAlignment="1">
      <alignment horizontal="left" vertical="center" wrapText="1" shrinkToFit="1"/>
    </xf>
    <xf numFmtId="0" fontId="12" fillId="2" borderId="86" xfId="0" applyFont="1" applyFill="1" applyBorder="1" applyAlignment="1">
      <alignment horizontal="left" vertical="center" wrapText="1" shrinkToFit="1"/>
    </xf>
    <xf numFmtId="0" fontId="14" fillId="6" borderId="46" xfId="0" applyFont="1" applyFill="1" applyBorder="1" applyAlignment="1">
      <alignment horizontal="center" vertical="center" shrinkToFit="1"/>
    </xf>
    <xf numFmtId="0" fontId="26" fillId="5" borderId="21" xfId="0" applyFont="1" applyFill="1" applyBorder="1" applyAlignment="1">
      <alignment horizontal="center" vertical="center" shrinkToFit="1"/>
    </xf>
    <xf numFmtId="0" fontId="26" fillId="5" borderId="20" xfId="0" applyFont="1" applyFill="1" applyBorder="1" applyAlignment="1">
      <alignment horizontal="center" vertical="center" shrinkToFit="1"/>
    </xf>
    <xf numFmtId="38" fontId="26" fillId="5" borderId="21" xfId="17" applyFont="1" applyFill="1" applyBorder="1" applyAlignment="1">
      <alignment horizontal="center" vertical="center" shrinkToFit="1"/>
    </xf>
    <xf numFmtId="38" fontId="26" fillId="5" borderId="39" xfId="17" applyFont="1" applyFill="1" applyBorder="1" applyAlignment="1">
      <alignment horizontal="center" vertical="center" shrinkToFit="1"/>
    </xf>
    <xf numFmtId="38" fontId="26" fillId="5" borderId="20" xfId="17" applyFont="1" applyFill="1" applyBorder="1" applyAlignment="1">
      <alignment horizontal="center" vertical="center" shrinkToFit="1"/>
    </xf>
    <xf numFmtId="38" fontId="26" fillId="5" borderId="46" xfId="17" applyFont="1" applyFill="1" applyBorder="1" applyAlignment="1">
      <alignment horizontal="center" vertical="center" shrinkToFit="1"/>
    </xf>
    <xf numFmtId="0" fontId="12" fillId="5" borderId="25" xfId="0" applyFont="1" applyFill="1" applyBorder="1" applyAlignment="1">
      <alignment horizontal="center" vertical="center" shrinkToFit="1"/>
    </xf>
    <xf numFmtId="0" fontId="12" fillId="5" borderId="47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top" shrinkToFit="1"/>
    </xf>
    <xf numFmtId="0" fontId="12" fillId="0" borderId="6" xfId="0" applyFont="1" applyFill="1" applyBorder="1" applyAlignment="1">
      <alignment horizontal="left" vertical="top" shrinkToFit="1"/>
    </xf>
    <xf numFmtId="0" fontId="11" fillId="6" borderId="0" xfId="0" applyFont="1" applyFill="1" applyAlignment="1">
      <alignment horizontal="left" shrinkToFit="1"/>
    </xf>
    <xf numFmtId="0" fontId="17" fillId="4" borderId="85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left" vertical="top" shrinkToFit="1"/>
    </xf>
    <xf numFmtId="0" fontId="12" fillId="3" borderId="28" xfId="0" applyFont="1" applyFill="1" applyBorder="1" applyAlignment="1">
      <alignment horizontal="left" vertical="top" shrinkToFit="1"/>
    </xf>
    <xf numFmtId="0" fontId="12" fillId="3" borderId="8" xfId="0" applyFont="1" applyFill="1" applyBorder="1" applyAlignment="1">
      <alignment horizontal="left" vertical="top" shrinkToFit="1"/>
    </xf>
    <xf numFmtId="0" fontId="12" fillId="3" borderId="9" xfId="0" applyFont="1" applyFill="1" applyBorder="1" applyAlignment="1">
      <alignment horizontal="left" vertical="top" shrinkToFit="1"/>
    </xf>
    <xf numFmtId="0" fontId="3" fillId="3" borderId="1" xfId="0" applyFont="1" applyFill="1" applyBorder="1" applyAlignment="1">
      <alignment horizontal="center" vertical="center" shrinkToFit="1"/>
    </xf>
    <xf numFmtId="0" fontId="26" fillId="4" borderId="0" xfId="0" applyFont="1" applyFill="1" applyAlignment="1">
      <alignment horizontal="center" vertical="center" shrinkToFit="1"/>
    </xf>
    <xf numFmtId="0" fontId="12" fillId="3" borderId="1" xfId="0" applyFont="1" applyFill="1" applyBorder="1" applyAlignment="1">
      <alignment horizontal="left" vertical="top" shrinkToFit="1"/>
    </xf>
    <xf numFmtId="0" fontId="12" fillId="3" borderId="6" xfId="0" applyFont="1" applyFill="1" applyBorder="1" applyAlignment="1">
      <alignment horizontal="left" vertical="top" shrinkToFit="1"/>
    </xf>
    <xf numFmtId="0" fontId="12" fillId="0" borderId="8" xfId="0" applyFont="1" applyFill="1" applyBorder="1" applyAlignment="1">
      <alignment horizontal="left" vertical="top" shrinkToFit="1"/>
    </xf>
    <xf numFmtId="0" fontId="12" fillId="0" borderId="9" xfId="0" applyFont="1" applyFill="1" applyBorder="1" applyAlignment="1">
      <alignment horizontal="left" vertical="top" shrinkToFit="1"/>
    </xf>
    <xf numFmtId="49" fontId="16" fillId="0" borderId="51" xfId="0" applyNumberFormat="1" applyFont="1" applyBorder="1" applyAlignment="1">
      <alignment horizontal="center" vertical="center"/>
    </xf>
    <xf numFmtId="49" fontId="16" fillId="0" borderId="52" xfId="0" applyNumberFormat="1" applyFont="1" applyBorder="1" applyAlignment="1">
      <alignment horizontal="center" vertical="center"/>
    </xf>
    <xf numFmtId="49" fontId="16" fillId="0" borderId="53" xfId="0" applyNumberFormat="1" applyFont="1" applyBorder="1" applyAlignment="1">
      <alignment horizontal="center" vertical="center"/>
    </xf>
    <xf numFmtId="0" fontId="20" fillId="10" borderId="44" xfId="0" applyFont="1" applyFill="1" applyBorder="1" applyAlignment="1">
      <alignment horizontal="center" vertical="center" shrinkToFit="1"/>
    </xf>
    <xf numFmtId="0" fontId="20" fillId="10" borderId="22" xfId="0" applyFont="1" applyFill="1" applyBorder="1" applyAlignment="1">
      <alignment horizontal="center" vertical="center" shrinkToFit="1"/>
    </xf>
    <xf numFmtId="0" fontId="20" fillId="10" borderId="40" xfId="0" applyFont="1" applyFill="1" applyBorder="1" applyAlignment="1">
      <alignment horizontal="center" vertical="center" shrinkToFit="1"/>
    </xf>
    <xf numFmtId="0" fontId="20" fillId="10" borderId="45" xfId="0" applyFont="1" applyFill="1" applyBorder="1" applyAlignment="1">
      <alignment horizontal="center" vertical="center" shrinkToFit="1"/>
    </xf>
    <xf numFmtId="0" fontId="20" fillId="10" borderId="26" xfId="0" applyFont="1" applyFill="1" applyBorder="1" applyAlignment="1">
      <alignment horizontal="center" vertical="center" shrinkToFit="1"/>
    </xf>
    <xf numFmtId="0" fontId="20" fillId="10" borderId="41" xfId="0" applyFont="1" applyFill="1" applyBorder="1" applyAlignment="1">
      <alignment horizontal="center" vertical="center" shrinkToFit="1"/>
    </xf>
    <xf numFmtId="0" fontId="15" fillId="7" borderId="27" xfId="0" applyFont="1" applyFill="1" applyBorder="1" applyAlignment="1">
      <alignment horizontal="center" vertical="center" shrinkToFit="1"/>
    </xf>
    <xf numFmtId="0" fontId="15" fillId="7" borderId="18" xfId="0" applyFont="1" applyFill="1" applyBorder="1" applyAlignment="1">
      <alignment horizontal="center" vertical="center" shrinkToFit="1"/>
    </xf>
    <xf numFmtId="0" fontId="15" fillId="7" borderId="7" xfId="0" applyFont="1" applyFill="1" applyBorder="1" applyAlignment="1">
      <alignment horizontal="center" vertical="center" shrinkToFit="1"/>
    </xf>
    <xf numFmtId="0" fontId="15" fillId="7" borderId="8" xfId="0" applyFont="1" applyFill="1" applyBorder="1" applyAlignment="1">
      <alignment horizontal="center" vertical="center" shrinkToFit="1"/>
    </xf>
    <xf numFmtId="0" fontId="19" fillId="7" borderId="33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36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horizontal="center" vertical="center" shrinkToFit="1"/>
    </xf>
    <xf numFmtId="49" fontId="12" fillId="3" borderId="11" xfId="0" applyNumberFormat="1" applyFont="1" applyFill="1" applyBorder="1" applyAlignment="1">
      <alignment horizontal="center" vertical="center" wrapText="1" shrinkToFit="1"/>
    </xf>
    <xf numFmtId="49" fontId="12" fillId="3" borderId="35" xfId="0" applyNumberFormat="1" applyFont="1" applyFill="1" applyBorder="1" applyAlignment="1">
      <alignment horizontal="center" vertical="center" wrapText="1" shrinkToFit="1"/>
    </xf>
    <xf numFmtId="49" fontId="12" fillId="3" borderId="38" xfId="0" applyNumberFormat="1" applyFont="1" applyFill="1" applyBorder="1" applyAlignment="1">
      <alignment horizontal="center" vertical="center" wrapText="1" shrinkToFit="1"/>
    </xf>
    <xf numFmtId="0" fontId="12" fillId="7" borderId="73" xfId="0" applyFont="1" applyFill="1" applyBorder="1" applyAlignment="1">
      <alignment horizontal="center" vertical="center" shrinkToFit="1"/>
    </xf>
    <xf numFmtId="0" fontId="12" fillId="7" borderId="96" xfId="0" applyFont="1" applyFill="1" applyBorder="1" applyAlignment="1">
      <alignment horizontal="center" vertical="center" shrinkToFit="1"/>
    </xf>
    <xf numFmtId="0" fontId="15" fillId="7" borderId="108" xfId="0" applyFont="1" applyFill="1" applyBorder="1" applyAlignment="1">
      <alignment horizontal="center" vertical="center" shrinkToFit="1"/>
    </xf>
    <xf numFmtId="0" fontId="15" fillId="7" borderId="101" xfId="0" applyFont="1" applyFill="1" applyBorder="1" applyAlignment="1">
      <alignment horizontal="center" vertical="center" shrinkToFit="1"/>
    </xf>
    <xf numFmtId="0" fontId="20" fillId="3" borderId="101" xfId="0" applyFont="1" applyFill="1" applyBorder="1" applyAlignment="1">
      <alignment horizontal="center" vertical="center" shrinkToFit="1"/>
    </xf>
    <xf numFmtId="0" fontId="16" fillId="10" borderId="40" xfId="0" applyFont="1" applyFill="1" applyBorder="1" applyAlignment="1">
      <alignment horizontal="center" vertical="center" shrinkToFit="1"/>
    </xf>
    <xf numFmtId="0" fontId="16" fillId="10" borderId="41" xfId="0" applyFont="1" applyFill="1" applyBorder="1" applyAlignment="1">
      <alignment horizontal="center" vertical="center" shrinkToFit="1"/>
    </xf>
    <xf numFmtId="38" fontId="26" fillId="5" borderId="51" xfId="0" applyNumberFormat="1" applyFont="1" applyFill="1" applyBorder="1" applyAlignment="1">
      <alignment horizontal="center" vertical="center" shrinkToFit="1"/>
    </xf>
    <xf numFmtId="38" fontId="26" fillId="5" borderId="52" xfId="0" applyNumberFormat="1" applyFont="1" applyFill="1" applyBorder="1" applyAlignment="1">
      <alignment horizontal="center" vertical="center" shrinkToFit="1"/>
    </xf>
    <xf numFmtId="0" fontId="12" fillId="2" borderId="87" xfId="0" applyFont="1" applyFill="1" applyBorder="1" applyAlignment="1">
      <alignment horizontal="left" vertical="center" wrapText="1" shrinkToFit="1"/>
    </xf>
    <xf numFmtId="0" fontId="12" fillId="2" borderId="88" xfId="0" applyFont="1" applyFill="1" applyBorder="1" applyAlignment="1">
      <alignment horizontal="left" vertical="center" wrapText="1" shrinkToFit="1"/>
    </xf>
    <xf numFmtId="0" fontId="12" fillId="2" borderId="89" xfId="0" applyFont="1" applyFill="1" applyBorder="1" applyAlignment="1">
      <alignment horizontal="left" vertical="center" wrapText="1" shrinkToFit="1"/>
    </xf>
    <xf numFmtId="0" fontId="10" fillId="7" borderId="18" xfId="0" applyFont="1" applyFill="1" applyBorder="1" applyAlignment="1">
      <alignment horizontal="center" vertical="center" shrinkToFit="1"/>
    </xf>
    <xf numFmtId="0" fontId="10" fillId="7" borderId="28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shrinkToFit="1"/>
    </xf>
    <xf numFmtId="0" fontId="10" fillId="7" borderId="6" xfId="0" applyFont="1" applyFill="1" applyBorder="1" applyAlignment="1">
      <alignment horizontal="center" vertical="center" shrinkToFit="1"/>
    </xf>
    <xf numFmtId="0" fontId="10" fillId="7" borderId="8" xfId="0" applyFont="1" applyFill="1" applyBorder="1" applyAlignment="1">
      <alignment horizontal="center" vertical="center" shrinkToFit="1"/>
    </xf>
    <xf numFmtId="0" fontId="10" fillId="7" borderId="9" xfId="0" applyFont="1" applyFill="1" applyBorder="1" applyAlignment="1">
      <alignment horizontal="center" vertical="center" shrinkToFit="1"/>
    </xf>
    <xf numFmtId="0" fontId="9" fillId="2" borderId="79" xfId="0" applyFont="1" applyFill="1" applyBorder="1" applyAlignment="1">
      <alignment horizontal="left" vertical="center" shrinkToFit="1"/>
    </xf>
    <xf numFmtId="0" fontId="9" fillId="2" borderId="80" xfId="0" applyFont="1" applyFill="1" applyBorder="1" applyAlignment="1">
      <alignment horizontal="left" vertical="center" shrinkToFit="1"/>
    </xf>
    <xf numFmtId="0" fontId="9" fillId="2" borderId="81" xfId="0" applyFont="1" applyFill="1" applyBorder="1" applyAlignment="1">
      <alignment horizontal="left" vertical="center" shrinkToFit="1"/>
    </xf>
    <xf numFmtId="0" fontId="8" fillId="2" borderId="84" xfId="0" applyFont="1" applyFill="1" applyBorder="1" applyAlignment="1">
      <alignment horizontal="left" vertical="center" shrinkToFit="1"/>
    </xf>
    <xf numFmtId="0" fontId="8" fillId="2" borderId="85" xfId="0" applyFont="1" applyFill="1" applyBorder="1" applyAlignment="1">
      <alignment horizontal="left" vertical="center" shrinkToFit="1"/>
    </xf>
    <xf numFmtId="0" fontId="8" fillId="2" borderId="86" xfId="0" applyFont="1" applyFill="1" applyBorder="1" applyAlignment="1">
      <alignment horizontal="left" vertical="center" shrinkToFit="1"/>
    </xf>
    <xf numFmtId="0" fontId="8" fillId="2" borderId="87" xfId="0" applyFont="1" applyFill="1" applyBorder="1" applyAlignment="1">
      <alignment horizontal="left" vertical="center" shrinkToFit="1"/>
    </xf>
    <xf numFmtId="0" fontId="8" fillId="2" borderId="88" xfId="0" applyFont="1" applyFill="1" applyBorder="1" applyAlignment="1">
      <alignment horizontal="left" vertical="center" shrinkToFit="1"/>
    </xf>
    <xf numFmtId="0" fontId="8" fillId="2" borderId="89" xfId="0" applyFont="1" applyFill="1" applyBorder="1" applyAlignment="1">
      <alignment horizontal="left" vertical="center" shrinkToFit="1"/>
    </xf>
    <xf numFmtId="0" fontId="14" fillId="4" borderId="0" xfId="0" applyFont="1" applyFill="1" applyAlignment="1">
      <alignment horizontal="center" vertical="center" shrinkToFit="1"/>
    </xf>
    <xf numFmtId="49" fontId="31" fillId="2" borderId="79" xfId="0" applyNumberFormat="1" applyFont="1" applyFill="1" applyBorder="1" applyAlignment="1">
      <alignment horizontal="left" vertical="top" wrapText="1" shrinkToFit="1"/>
    </xf>
    <xf numFmtId="49" fontId="37" fillId="2" borderId="80" xfId="0" applyNumberFormat="1" applyFont="1" applyFill="1" applyBorder="1" applyAlignment="1">
      <alignment horizontal="left" vertical="top" wrapText="1" shrinkToFit="1"/>
    </xf>
    <xf numFmtId="49" fontId="37" fillId="2" borderId="81" xfId="0" applyNumberFormat="1" applyFont="1" applyFill="1" applyBorder="1" applyAlignment="1">
      <alignment horizontal="left" vertical="top" wrapText="1" shrinkToFit="1"/>
    </xf>
    <xf numFmtId="49" fontId="37" fillId="2" borderId="82" xfId="0" applyNumberFormat="1" applyFont="1" applyFill="1" applyBorder="1" applyAlignment="1">
      <alignment horizontal="left" vertical="top" wrapText="1" shrinkToFit="1"/>
    </xf>
    <xf numFmtId="49" fontId="37" fillId="2" borderId="0" xfId="0" applyNumberFormat="1" applyFont="1" applyFill="1" applyBorder="1" applyAlignment="1">
      <alignment horizontal="left" vertical="top" wrapText="1" shrinkToFit="1"/>
    </xf>
    <xf numFmtId="49" fontId="37" fillId="2" borderId="83" xfId="0" applyNumberFormat="1" applyFont="1" applyFill="1" applyBorder="1" applyAlignment="1">
      <alignment horizontal="left" vertical="top" wrapText="1" shrinkToFit="1"/>
    </xf>
    <xf numFmtId="49" fontId="37" fillId="2" borderId="84" xfId="0" applyNumberFormat="1" applyFont="1" applyFill="1" applyBorder="1" applyAlignment="1">
      <alignment horizontal="left" vertical="top" wrapText="1" shrinkToFit="1"/>
    </xf>
    <xf numFmtId="49" fontId="37" fillId="2" borderId="85" xfId="0" applyNumberFormat="1" applyFont="1" applyFill="1" applyBorder="1" applyAlignment="1">
      <alignment horizontal="left" vertical="top" wrapText="1" shrinkToFit="1"/>
    </xf>
    <xf numFmtId="49" fontId="37" fillId="2" borderId="86" xfId="0" applyNumberFormat="1" applyFont="1" applyFill="1" applyBorder="1" applyAlignment="1">
      <alignment horizontal="left" vertical="top" wrapText="1" shrinkToFit="1"/>
    </xf>
    <xf numFmtId="0" fontId="37" fillId="2" borderId="79" xfId="0" applyFont="1" applyFill="1" applyBorder="1" applyAlignment="1">
      <alignment horizontal="left" vertical="center" wrapText="1" shrinkToFit="1"/>
    </xf>
    <xf numFmtId="0" fontId="37" fillId="2" borderId="80" xfId="0" applyFont="1" applyFill="1" applyBorder="1" applyAlignment="1">
      <alignment horizontal="left" vertical="center" wrapText="1" shrinkToFit="1"/>
    </xf>
    <xf numFmtId="0" fontId="37" fillId="2" borderId="81" xfId="0" applyFont="1" applyFill="1" applyBorder="1" applyAlignment="1">
      <alignment horizontal="left" vertical="center" wrapText="1" shrinkToFit="1"/>
    </xf>
    <xf numFmtId="0" fontId="37" fillId="2" borderId="82" xfId="0" applyFont="1" applyFill="1" applyBorder="1" applyAlignment="1">
      <alignment horizontal="left" vertical="center" wrapText="1" shrinkToFit="1"/>
    </xf>
    <xf numFmtId="0" fontId="37" fillId="2" borderId="0" xfId="0" applyFont="1" applyFill="1" applyBorder="1" applyAlignment="1">
      <alignment horizontal="left" vertical="center" wrapText="1" shrinkToFit="1"/>
    </xf>
    <xf numFmtId="0" fontId="37" fillId="2" borderId="83" xfId="0" applyFont="1" applyFill="1" applyBorder="1" applyAlignment="1">
      <alignment horizontal="left" vertical="center" wrapText="1" shrinkToFit="1"/>
    </xf>
    <xf numFmtId="0" fontId="37" fillId="2" borderId="84" xfId="0" applyFont="1" applyFill="1" applyBorder="1" applyAlignment="1">
      <alignment horizontal="left" vertical="center" wrapText="1" shrinkToFit="1"/>
    </xf>
    <xf numFmtId="0" fontId="37" fillId="2" borderId="85" xfId="0" applyFont="1" applyFill="1" applyBorder="1" applyAlignment="1">
      <alignment horizontal="left" vertical="center" wrapText="1" shrinkToFit="1"/>
    </xf>
    <xf numFmtId="0" fontId="37" fillId="2" borderId="86" xfId="0" applyFont="1" applyFill="1" applyBorder="1" applyAlignment="1">
      <alignment horizontal="left" vertical="center" wrapText="1" shrinkToFit="1"/>
    </xf>
    <xf numFmtId="31" fontId="42" fillId="7" borderId="63" xfId="0" applyNumberFormat="1" applyFont="1" applyFill="1" applyBorder="1" applyAlignment="1">
      <alignment horizontal="center" vertical="center" wrapText="1" shrinkToFit="1"/>
    </xf>
    <xf numFmtId="0" fontId="42" fillId="7" borderId="63" xfId="0" applyFont="1" applyFill="1" applyBorder="1" applyAlignment="1">
      <alignment horizontal="center" vertical="center" shrinkToFit="1"/>
    </xf>
    <xf numFmtId="0" fontId="17" fillId="4" borderId="0" xfId="0" applyFont="1" applyFill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1" fillId="6" borderId="85" xfId="0" applyFont="1" applyFill="1" applyBorder="1" applyAlignment="1">
      <alignment horizontal="center" vertical="center" shrinkToFit="1"/>
    </xf>
    <xf numFmtId="0" fontId="15" fillId="2" borderId="79" xfId="0" applyFont="1" applyFill="1" applyBorder="1" applyAlignment="1">
      <alignment horizontal="left" vertical="center" shrinkToFit="1"/>
    </xf>
    <xf numFmtId="0" fontId="15" fillId="2" borderId="80" xfId="0" applyFont="1" applyFill="1" applyBorder="1" applyAlignment="1">
      <alignment horizontal="left" vertical="center" shrinkToFit="1"/>
    </xf>
    <xf numFmtId="0" fontId="15" fillId="2" borderId="81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30" fillId="6" borderId="0" xfId="0" applyFont="1" applyFill="1" applyAlignment="1">
      <alignment horizontal="center" vertical="top" textRotation="255" shrinkToFit="1"/>
    </xf>
    <xf numFmtId="0" fontId="12" fillId="0" borderId="18" xfId="0" applyFont="1" applyFill="1" applyBorder="1" applyAlignment="1">
      <alignment horizontal="left" vertical="top" shrinkToFit="1"/>
    </xf>
    <xf numFmtId="0" fontId="12" fillId="0" borderId="28" xfId="0" applyFont="1" applyFill="1" applyBorder="1" applyAlignment="1">
      <alignment horizontal="left" vertical="top" shrinkToFit="1"/>
    </xf>
    <xf numFmtId="0" fontId="12" fillId="3" borderId="28" xfId="0" applyFont="1" applyFill="1" applyBorder="1" applyAlignment="1">
      <alignment horizontal="left" vertical="center" shrinkToFit="1"/>
    </xf>
    <xf numFmtId="0" fontId="12" fillId="3" borderId="9" xfId="0" applyFont="1" applyFill="1" applyBorder="1" applyAlignment="1">
      <alignment horizontal="left" vertical="center" shrinkToFit="1"/>
    </xf>
    <xf numFmtId="0" fontId="12" fillId="6" borderId="0" xfId="0" applyFont="1" applyFill="1" applyAlignment="1">
      <alignment horizontal="left" vertical="center" shrinkToFit="1"/>
    </xf>
    <xf numFmtId="0" fontId="30" fillId="6" borderId="65" xfId="0" applyFont="1" applyFill="1" applyBorder="1" applyAlignment="1">
      <alignment horizontal="center" vertical="top" textRotation="255" shrinkToFit="1"/>
    </xf>
    <xf numFmtId="0" fontId="12" fillId="2" borderId="0" xfId="0" applyFont="1" applyFill="1" applyBorder="1" applyAlignment="1">
      <alignment horizontal="left" vertical="top" wrapText="1" shrinkToFit="1"/>
    </xf>
    <xf numFmtId="0" fontId="14" fillId="2" borderId="82" xfId="0" applyFont="1" applyFill="1" applyBorder="1" applyAlignment="1">
      <alignment horizontal="left" vertical="top" wrapText="1" shrinkToFit="1"/>
    </xf>
    <xf numFmtId="0" fontId="14" fillId="2" borderId="0" xfId="0" applyFont="1" applyFill="1" applyBorder="1" applyAlignment="1">
      <alignment horizontal="left" vertical="top" wrapText="1" shrinkToFit="1"/>
    </xf>
    <xf numFmtId="0" fontId="14" fillId="2" borderId="83" xfId="0" applyFont="1" applyFill="1" applyBorder="1" applyAlignment="1">
      <alignment horizontal="left" vertical="top" wrapText="1" shrinkToFit="1"/>
    </xf>
    <xf numFmtId="0" fontId="14" fillId="2" borderId="84" xfId="0" applyFont="1" applyFill="1" applyBorder="1" applyAlignment="1">
      <alignment horizontal="left" vertical="top" wrapText="1" shrinkToFit="1"/>
    </xf>
    <xf numFmtId="0" fontId="14" fillId="2" borderId="85" xfId="0" applyFont="1" applyFill="1" applyBorder="1" applyAlignment="1">
      <alignment horizontal="left" vertical="top" wrapText="1" shrinkToFit="1"/>
    </xf>
    <xf numFmtId="0" fontId="14" fillId="2" borderId="86" xfId="0" applyFont="1" applyFill="1" applyBorder="1" applyAlignment="1">
      <alignment horizontal="left" vertical="top" wrapText="1" shrinkToFit="1"/>
    </xf>
    <xf numFmtId="0" fontId="17" fillId="4" borderId="0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12" fillId="3" borderId="46" xfId="0" applyFont="1" applyFill="1" applyBorder="1" applyAlignment="1">
      <alignment horizontal="center" vertical="center" shrinkToFit="1"/>
    </xf>
    <xf numFmtId="0" fontId="3" fillId="7" borderId="57" xfId="0" applyFont="1" applyFill="1" applyBorder="1" applyAlignment="1">
      <alignment horizontal="center" vertical="center" shrinkToFit="1"/>
    </xf>
    <xf numFmtId="0" fontId="3" fillId="7" borderId="61" xfId="0" applyFont="1" applyFill="1" applyBorder="1" applyAlignment="1">
      <alignment horizontal="center" vertical="center" shrinkToFit="1"/>
    </xf>
    <xf numFmtId="0" fontId="26" fillId="5" borderId="44" xfId="0" applyFont="1" applyFill="1" applyBorder="1" applyAlignment="1">
      <alignment horizontal="center" vertical="center" shrinkToFit="1"/>
    </xf>
    <xf numFmtId="49" fontId="12" fillId="6" borderId="20" xfId="0" applyNumberFormat="1" applyFont="1" applyFill="1" applyBorder="1" applyAlignment="1">
      <alignment horizontal="left" vertical="center" shrinkToFit="1"/>
    </xf>
    <xf numFmtId="49" fontId="12" fillId="6" borderId="46" xfId="0" applyNumberFormat="1" applyFont="1" applyFill="1" applyBorder="1" applyAlignment="1">
      <alignment horizontal="left" vertical="center" shrinkToFit="1"/>
    </xf>
    <xf numFmtId="49" fontId="12" fillId="6" borderId="49" xfId="0" applyNumberFormat="1" applyFont="1" applyFill="1" applyBorder="1" applyAlignment="1">
      <alignment horizontal="left" vertical="center" shrinkToFit="1"/>
    </xf>
    <xf numFmtId="0" fontId="20" fillId="7" borderId="2" xfId="0" applyFont="1" applyFill="1" applyBorder="1" applyAlignment="1">
      <alignment horizontal="center" vertical="center" shrinkToFit="1"/>
    </xf>
    <xf numFmtId="0" fontId="20" fillId="7" borderId="3" xfId="0" applyFont="1" applyFill="1" applyBorder="1" applyAlignment="1">
      <alignment horizontal="center" vertical="center" shrinkToFit="1"/>
    </xf>
    <xf numFmtId="0" fontId="20" fillId="7" borderId="4" xfId="0" applyFont="1" applyFill="1" applyBorder="1" applyAlignment="1">
      <alignment horizontal="center" vertical="center" shrinkToFit="1"/>
    </xf>
    <xf numFmtId="0" fontId="16" fillId="7" borderId="5" xfId="0" applyFont="1" applyFill="1" applyBorder="1" applyAlignment="1">
      <alignment horizontal="center" vertical="center" shrinkToFit="1"/>
    </xf>
    <xf numFmtId="0" fontId="16" fillId="7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left" vertical="top" shrinkToFit="1"/>
    </xf>
    <xf numFmtId="0" fontId="16" fillId="3" borderId="6" xfId="0" applyFont="1" applyFill="1" applyBorder="1" applyAlignment="1">
      <alignment horizontal="left" vertical="top" shrinkToFit="1"/>
    </xf>
    <xf numFmtId="0" fontId="12" fillId="7" borderId="5" xfId="0" applyFont="1" applyFill="1" applyBorder="1" applyAlignment="1">
      <alignment horizontal="center" vertical="center" wrapText="1" shrinkToFit="1"/>
    </xf>
    <xf numFmtId="0" fontId="25" fillId="7" borderId="7" xfId="0" applyFont="1" applyFill="1" applyBorder="1" applyAlignment="1">
      <alignment horizontal="center" vertical="center" wrapText="1" shrinkToFit="1"/>
    </xf>
    <xf numFmtId="0" fontId="25" fillId="7" borderId="8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177" fontId="12" fillId="5" borderId="43" xfId="0" applyNumberFormat="1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43" xfId="0" applyFont="1" applyFill="1" applyBorder="1" applyAlignment="1">
      <alignment horizontal="center" vertical="center" shrinkToFit="1"/>
    </xf>
    <xf numFmtId="0" fontId="12" fillId="3" borderId="26" xfId="0" applyFont="1" applyFill="1" applyBorder="1" applyAlignment="1">
      <alignment horizontal="center" vertical="center" shrinkToFit="1"/>
    </xf>
    <xf numFmtId="177" fontId="12" fillId="0" borderId="24" xfId="0" applyNumberFormat="1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177" fontId="12" fillId="0" borderId="0" xfId="0" applyNumberFormat="1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</cellXfs>
  <cellStyles count="2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8" builtinId="8"/>
    <cellStyle name="桁区切り" xfId="17" builtinId="6"/>
    <cellStyle name="通貨" xfId="19" builtinId="7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colors>
    <mruColors>
      <color rgb="FFF6B0E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AT258"/>
  <sheetViews>
    <sheetView tabSelected="1" view="pageBreakPreview" zoomScale="80" zoomScaleNormal="100" zoomScaleSheetLayoutView="80" workbookViewId="0">
      <selection activeCell="E9" sqref="E9:R9"/>
    </sheetView>
  </sheetViews>
  <sheetFormatPr defaultColWidth="4.59765625" defaultRowHeight="18" customHeight="1" x14ac:dyDescent="0.45"/>
  <cols>
    <col min="1" max="1" width="2.19921875" style="3" customWidth="1"/>
    <col min="2" max="4" width="4.59765625" style="3"/>
    <col min="5" max="5" width="2.19921875" style="3" customWidth="1"/>
    <col min="6" max="7" width="4.59765625" style="3"/>
    <col min="8" max="8" width="2.19921875" style="3" customWidth="1"/>
    <col min="9" max="16" width="4.59765625" style="3"/>
    <col min="17" max="17" width="6.5" style="3" customWidth="1"/>
    <col min="18" max="19" width="4.59765625" style="3"/>
    <col min="20" max="20" width="9.59765625" style="3" bestFit="1" customWidth="1"/>
    <col min="21" max="21" width="11.5" style="3" customWidth="1"/>
    <col min="22" max="23" width="13.5" style="3" customWidth="1"/>
    <col min="24" max="24" width="8.8984375" style="3" bestFit="1" customWidth="1"/>
    <col min="25" max="25" width="8.8984375" style="3" customWidth="1"/>
    <col min="26" max="37" width="4.59765625" style="3"/>
    <col min="38" max="38" width="43.09765625" style="3" customWidth="1"/>
    <col min="39" max="39" width="9.09765625" style="3" bestFit="1" customWidth="1"/>
    <col min="40" max="40" width="13.69921875" style="3" bestFit="1" customWidth="1"/>
    <col min="41" max="41" width="10.796875" style="3" customWidth="1"/>
    <col min="42" max="42" width="11.19921875" style="3" customWidth="1"/>
    <col min="43" max="43" width="11" style="3" customWidth="1"/>
    <col min="44" max="44" width="9.8984375" style="3" customWidth="1"/>
    <col min="45" max="45" width="8.5" style="3" customWidth="1"/>
    <col min="46" max="46" width="9.19921875" style="3" customWidth="1"/>
    <col min="47" max="16384" width="4.59765625" style="3"/>
  </cols>
  <sheetData>
    <row r="2" spans="2:18" ht="21" x14ac:dyDescent="0.45">
      <c r="B2" s="308" t="s">
        <v>211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</row>
    <row r="3" spans="2:18" ht="16.2" x14ac:dyDescent="0.45">
      <c r="B3" s="309" t="s">
        <v>212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</row>
    <row r="5" spans="2:18" ht="18" customHeight="1" x14ac:dyDescent="0.45">
      <c r="B5" s="310" t="s">
        <v>170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</row>
    <row r="6" spans="2:18" ht="18" customHeight="1" x14ac:dyDescent="0.45">
      <c r="B6" s="224" t="s">
        <v>213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</row>
    <row r="8" spans="2:18" ht="19.8" thickBot="1" x14ac:dyDescent="0.5">
      <c r="B8" s="142" t="s">
        <v>64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</row>
    <row r="9" spans="2:18" ht="18" customHeight="1" x14ac:dyDescent="0.45">
      <c r="B9" s="315" t="s">
        <v>8</v>
      </c>
      <c r="C9" s="273"/>
      <c r="D9" s="273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7"/>
    </row>
    <row r="10" spans="2:18" ht="30" customHeight="1" x14ac:dyDescent="0.45">
      <c r="B10" s="185" t="s">
        <v>0</v>
      </c>
      <c r="C10" s="186"/>
      <c r="D10" s="186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6"/>
    </row>
    <row r="11" spans="2:18" ht="18" customHeight="1" x14ac:dyDescent="0.45">
      <c r="B11" s="185" t="s">
        <v>1</v>
      </c>
      <c r="C11" s="186"/>
      <c r="D11" s="186"/>
      <c r="E11" s="247" t="s">
        <v>341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8"/>
    </row>
    <row r="12" spans="2:18" ht="30" customHeight="1" x14ac:dyDescent="0.45">
      <c r="B12" s="185" t="s">
        <v>2</v>
      </c>
      <c r="C12" s="186"/>
      <c r="D12" s="186"/>
      <c r="E12" s="249"/>
      <c r="F12" s="249"/>
      <c r="G12" s="249"/>
      <c r="H12" s="249"/>
      <c r="I12" s="249"/>
      <c r="J12" s="249"/>
      <c r="K12" s="250"/>
      <c r="L12" s="250"/>
      <c r="M12" s="250"/>
      <c r="N12" s="250"/>
      <c r="O12" s="250"/>
      <c r="P12" s="250"/>
      <c r="Q12" s="250"/>
      <c r="R12" s="251"/>
    </row>
    <row r="13" spans="2:18" ht="18" customHeight="1" x14ac:dyDescent="0.45">
      <c r="B13" s="311" t="s">
        <v>28</v>
      </c>
      <c r="C13" s="312"/>
      <c r="D13" s="312"/>
      <c r="E13" s="236"/>
      <c r="F13" s="237"/>
      <c r="G13" s="237"/>
      <c r="H13" s="237"/>
      <c r="I13" s="238"/>
      <c r="J13" s="239" t="s">
        <v>63</v>
      </c>
      <c r="K13" s="240"/>
      <c r="L13" s="240"/>
      <c r="M13" s="240"/>
      <c r="N13" s="240"/>
      <c r="O13" s="240"/>
      <c r="P13" s="240"/>
      <c r="Q13" s="240"/>
      <c r="R13" s="241"/>
    </row>
    <row r="14" spans="2:18" ht="18" customHeight="1" x14ac:dyDescent="0.45">
      <c r="B14" s="185" t="s">
        <v>3</v>
      </c>
      <c r="C14" s="186"/>
      <c r="D14" s="186"/>
      <c r="E14" s="242"/>
      <c r="F14" s="243"/>
      <c r="G14" s="243"/>
      <c r="H14" s="243"/>
      <c r="I14" s="244"/>
      <c r="J14" s="80"/>
      <c r="K14" s="80"/>
      <c r="L14" s="80"/>
      <c r="M14" s="80"/>
      <c r="N14" s="80"/>
      <c r="O14" s="80"/>
      <c r="P14" s="80"/>
      <c r="Q14" s="80"/>
      <c r="R14" s="76"/>
    </row>
    <row r="15" spans="2:18" ht="18" customHeight="1" x14ac:dyDescent="0.45">
      <c r="B15" s="311" t="s">
        <v>4</v>
      </c>
      <c r="C15" s="312"/>
      <c r="D15" s="312"/>
      <c r="E15" s="242"/>
      <c r="F15" s="243"/>
      <c r="G15" s="243"/>
      <c r="H15" s="243"/>
      <c r="I15" s="244"/>
      <c r="J15" s="318" t="s">
        <v>52</v>
      </c>
      <c r="K15" s="319"/>
      <c r="L15" s="319"/>
      <c r="M15" s="319"/>
      <c r="N15" s="319"/>
      <c r="O15" s="319"/>
      <c r="P15" s="319"/>
      <c r="Q15" s="319"/>
      <c r="R15" s="320"/>
    </row>
    <row r="16" spans="2:18" ht="18" customHeight="1" thickBot="1" x14ac:dyDescent="0.5">
      <c r="B16" s="313" t="s">
        <v>5</v>
      </c>
      <c r="C16" s="314"/>
      <c r="D16" s="314"/>
      <c r="E16" s="242"/>
      <c r="F16" s="243"/>
      <c r="G16" s="243"/>
      <c r="H16" s="243"/>
      <c r="I16" s="244"/>
      <c r="J16" s="544" t="s">
        <v>307</v>
      </c>
      <c r="K16" s="545"/>
      <c r="L16" s="545"/>
      <c r="M16" s="545"/>
      <c r="N16" s="545"/>
      <c r="O16" s="545"/>
      <c r="P16" s="545"/>
      <c r="Q16" s="545"/>
      <c r="R16" s="546"/>
    </row>
    <row r="17" spans="2:42" ht="18" customHeight="1" x14ac:dyDescent="0.45">
      <c r="B17" s="185" t="s">
        <v>214</v>
      </c>
      <c r="C17" s="186"/>
      <c r="D17" s="186"/>
      <c r="E17" s="227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9"/>
      <c r="S17" s="95"/>
      <c r="T17" s="497" t="s">
        <v>226</v>
      </c>
      <c r="U17" s="498"/>
      <c r="V17" s="498"/>
      <c r="W17" s="498"/>
      <c r="X17" s="498"/>
      <c r="Y17" s="499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2:42" ht="18" customHeight="1" x14ac:dyDescent="0.45">
      <c r="B18" s="185" t="s">
        <v>215</v>
      </c>
      <c r="C18" s="186"/>
      <c r="D18" s="186"/>
      <c r="E18" s="227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9"/>
      <c r="S18" s="79"/>
      <c r="T18" s="500"/>
      <c r="U18" s="501"/>
      <c r="V18" s="501"/>
      <c r="W18" s="501"/>
      <c r="X18" s="501"/>
      <c r="Y18" s="502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</row>
    <row r="19" spans="2:42" ht="18" customHeight="1" x14ac:dyDescent="0.45">
      <c r="B19" s="185" t="s">
        <v>216</v>
      </c>
      <c r="C19" s="186"/>
      <c r="D19" s="186"/>
      <c r="E19" s="227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9"/>
      <c r="S19" s="79"/>
      <c r="T19" s="500"/>
      <c r="U19" s="501"/>
      <c r="V19" s="501"/>
      <c r="W19" s="501"/>
      <c r="X19" s="501"/>
      <c r="Y19" s="502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2:42" ht="18" customHeight="1" thickBot="1" x14ac:dyDescent="0.5">
      <c r="B20" s="225" t="s">
        <v>217</v>
      </c>
      <c r="C20" s="226"/>
      <c r="D20" s="226"/>
      <c r="E20" s="230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2"/>
      <c r="S20" s="79"/>
      <c r="T20" s="503"/>
      <c r="U20" s="504"/>
      <c r="V20" s="504"/>
      <c r="W20" s="504"/>
      <c r="X20" s="504"/>
      <c r="Y20" s="505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2:42" ht="18" customHeight="1" x14ac:dyDescent="0.45"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</row>
    <row r="22" spans="2:42" ht="18" customHeight="1" thickBot="1" x14ac:dyDescent="0.5"/>
    <row r="23" spans="2:42" ht="18" customHeight="1" x14ac:dyDescent="0.45">
      <c r="B23" s="77"/>
      <c r="C23" s="273" t="s">
        <v>222</v>
      </c>
      <c r="D23" s="273"/>
      <c r="E23" s="273"/>
      <c r="F23" s="273"/>
      <c r="G23" s="273"/>
      <c r="H23" s="273"/>
      <c r="I23" s="273" t="s">
        <v>223</v>
      </c>
      <c r="J23" s="273"/>
      <c r="K23" s="273"/>
      <c r="L23" s="273"/>
      <c r="M23" s="273"/>
      <c r="N23" s="273"/>
      <c r="O23" s="276" t="s">
        <v>224</v>
      </c>
      <c r="P23" s="277"/>
      <c r="Q23" s="278"/>
      <c r="T23" s="506" t="s">
        <v>249</v>
      </c>
      <c r="U23" s="507"/>
      <c r="V23" s="507"/>
      <c r="W23" s="507"/>
      <c r="X23" s="507"/>
      <c r="Y23" s="508"/>
    </row>
    <row r="24" spans="2:42" ht="18" customHeight="1" thickBot="1" x14ac:dyDescent="0.5">
      <c r="B24" s="78"/>
      <c r="C24" s="252" t="s">
        <v>9</v>
      </c>
      <c r="D24" s="253"/>
      <c r="E24" s="254"/>
      <c r="F24" s="274" t="s">
        <v>10</v>
      </c>
      <c r="G24" s="253"/>
      <c r="H24" s="275"/>
      <c r="I24" s="252" t="s">
        <v>9</v>
      </c>
      <c r="J24" s="253"/>
      <c r="K24" s="254"/>
      <c r="L24" s="274" t="s">
        <v>10</v>
      </c>
      <c r="M24" s="253"/>
      <c r="N24" s="275"/>
      <c r="O24" s="279"/>
      <c r="P24" s="280"/>
      <c r="Q24" s="281"/>
      <c r="T24" s="509"/>
      <c r="U24" s="510"/>
      <c r="V24" s="510"/>
      <c r="W24" s="510"/>
      <c r="X24" s="510"/>
      <c r="Y24" s="511"/>
    </row>
    <row r="25" spans="2:42" ht="18" customHeight="1" thickTop="1" thickBot="1" x14ac:dyDescent="0.5">
      <c r="B25" s="65" t="s">
        <v>218</v>
      </c>
      <c r="C25" s="258"/>
      <c r="D25" s="258"/>
      <c r="E25" s="336"/>
      <c r="F25" s="257"/>
      <c r="G25" s="258"/>
      <c r="H25" s="258"/>
      <c r="I25" s="258"/>
      <c r="J25" s="258"/>
      <c r="K25" s="325"/>
      <c r="L25" s="261"/>
      <c r="M25" s="258"/>
      <c r="N25" s="258"/>
      <c r="O25" s="261"/>
      <c r="P25" s="258"/>
      <c r="Q25" s="340"/>
      <c r="T25" s="512"/>
      <c r="U25" s="513"/>
      <c r="V25" s="513"/>
      <c r="W25" s="513"/>
      <c r="X25" s="513"/>
      <c r="Y25" s="514"/>
      <c r="AN25" s="130" t="str">
        <f>C25&amp;"　"&amp;F25</f>
        <v>　</v>
      </c>
      <c r="AO25" s="130" t="str">
        <f>I25&amp;"　"&amp;L25</f>
        <v>　</v>
      </c>
      <c r="AP25" s="130">
        <f>O25</f>
        <v>0</v>
      </c>
    </row>
    <row r="27" spans="2:42" ht="18" customHeight="1" thickBot="1" x14ac:dyDescent="0.5"/>
    <row r="28" spans="2:42" ht="18" customHeight="1" x14ac:dyDescent="0.45">
      <c r="B28" s="77"/>
      <c r="C28" s="273" t="s">
        <v>220</v>
      </c>
      <c r="D28" s="273"/>
      <c r="E28" s="273"/>
      <c r="F28" s="273"/>
      <c r="G28" s="273"/>
      <c r="H28" s="273"/>
      <c r="I28" s="273" t="s">
        <v>221</v>
      </c>
      <c r="J28" s="273"/>
      <c r="K28" s="273"/>
      <c r="L28" s="273"/>
      <c r="M28" s="273"/>
      <c r="N28" s="273"/>
      <c r="O28" s="276" t="s">
        <v>27</v>
      </c>
      <c r="P28" s="277"/>
      <c r="Q28" s="278"/>
      <c r="R28" s="75"/>
    </row>
    <row r="29" spans="2:42" ht="18" customHeight="1" thickBot="1" x14ac:dyDescent="0.5">
      <c r="B29" s="78"/>
      <c r="C29" s="252" t="s">
        <v>9</v>
      </c>
      <c r="D29" s="253"/>
      <c r="E29" s="254"/>
      <c r="F29" s="274" t="s">
        <v>10</v>
      </c>
      <c r="G29" s="253"/>
      <c r="H29" s="275"/>
      <c r="I29" s="252" t="s">
        <v>9</v>
      </c>
      <c r="J29" s="253"/>
      <c r="K29" s="254"/>
      <c r="L29" s="274" t="s">
        <v>10</v>
      </c>
      <c r="M29" s="253"/>
      <c r="N29" s="275"/>
      <c r="O29" s="279"/>
      <c r="P29" s="280"/>
      <c r="Q29" s="281"/>
      <c r="R29" s="75"/>
    </row>
    <row r="30" spans="2:42" ht="18" customHeight="1" thickTop="1" thickBot="1" x14ac:dyDescent="0.5">
      <c r="B30" s="65" t="s">
        <v>219</v>
      </c>
      <c r="C30" s="258"/>
      <c r="D30" s="258"/>
      <c r="E30" s="336"/>
      <c r="F30" s="257"/>
      <c r="G30" s="258"/>
      <c r="H30" s="258"/>
      <c r="I30" s="258"/>
      <c r="J30" s="258"/>
      <c r="K30" s="325"/>
      <c r="L30" s="261"/>
      <c r="M30" s="258"/>
      <c r="N30" s="258"/>
      <c r="O30" s="262"/>
      <c r="P30" s="263"/>
      <c r="Q30" s="264"/>
      <c r="R30" s="75"/>
      <c r="AN30" s="130" t="str">
        <f>C30&amp;"　"&amp;F30</f>
        <v>　</v>
      </c>
      <c r="AO30" s="130" t="str">
        <f>I30&amp;"　"&amp;L30</f>
        <v>　</v>
      </c>
      <c r="AP30" s="130">
        <f>O30</f>
        <v>0</v>
      </c>
    </row>
    <row r="31" spans="2:42" ht="18" customHeight="1" thickBot="1" x14ac:dyDescent="0.5"/>
    <row r="32" spans="2:42" ht="27" customHeight="1" thickBot="1" x14ac:dyDescent="0.5">
      <c r="B32" s="333" t="s">
        <v>225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5"/>
      <c r="R32" s="529" t="s">
        <v>230</v>
      </c>
      <c r="S32" s="529"/>
      <c r="T32" s="529"/>
      <c r="U32" s="529"/>
      <c r="V32" s="529"/>
    </row>
    <row r="33" spans="2:42" ht="18" customHeight="1" x14ac:dyDescent="0.45">
      <c r="B33" s="77"/>
      <c r="C33" s="273" t="s">
        <v>208</v>
      </c>
      <c r="D33" s="273"/>
      <c r="E33" s="273"/>
      <c r="F33" s="273"/>
      <c r="G33" s="273"/>
      <c r="H33" s="273"/>
      <c r="I33" s="273" t="s">
        <v>209</v>
      </c>
      <c r="J33" s="273"/>
      <c r="K33" s="273"/>
      <c r="L33" s="273"/>
      <c r="M33" s="273"/>
      <c r="N33" s="273"/>
      <c r="O33" s="276" t="s">
        <v>210</v>
      </c>
      <c r="P33" s="277"/>
      <c r="Q33" s="278"/>
      <c r="R33" s="75"/>
    </row>
    <row r="34" spans="2:42" ht="18" customHeight="1" thickBot="1" x14ac:dyDescent="0.5">
      <c r="B34" s="78"/>
      <c r="C34" s="252" t="s">
        <v>9</v>
      </c>
      <c r="D34" s="253"/>
      <c r="E34" s="254"/>
      <c r="F34" s="274" t="s">
        <v>10</v>
      </c>
      <c r="G34" s="253"/>
      <c r="H34" s="275"/>
      <c r="I34" s="252" t="s">
        <v>9</v>
      </c>
      <c r="J34" s="253"/>
      <c r="K34" s="254"/>
      <c r="L34" s="274" t="s">
        <v>10</v>
      </c>
      <c r="M34" s="253"/>
      <c r="N34" s="275"/>
      <c r="O34" s="279"/>
      <c r="P34" s="280"/>
      <c r="Q34" s="281"/>
      <c r="R34" s="75"/>
    </row>
    <row r="35" spans="2:42" ht="18" customHeight="1" thickTop="1" x14ac:dyDescent="0.45">
      <c r="B35" s="64">
        <v>1</v>
      </c>
      <c r="C35" s="268"/>
      <c r="D35" s="268"/>
      <c r="E35" s="282"/>
      <c r="F35" s="267"/>
      <c r="G35" s="268"/>
      <c r="H35" s="268"/>
      <c r="I35" s="268"/>
      <c r="J35" s="268"/>
      <c r="K35" s="283"/>
      <c r="L35" s="271"/>
      <c r="M35" s="268"/>
      <c r="N35" s="268"/>
      <c r="O35" s="233"/>
      <c r="P35" s="234"/>
      <c r="Q35" s="235"/>
      <c r="R35" s="75"/>
      <c r="AN35" s="130" t="str">
        <f>C35&amp;"　"&amp;F35</f>
        <v>　</v>
      </c>
      <c r="AO35" s="130" t="str">
        <f>I35&amp;"　"&amp;L35</f>
        <v>　</v>
      </c>
      <c r="AP35" s="130">
        <f>O35</f>
        <v>0</v>
      </c>
    </row>
    <row r="36" spans="2:42" ht="18" customHeight="1" x14ac:dyDescent="0.45">
      <c r="B36" s="49">
        <v>2</v>
      </c>
      <c r="C36" s="284"/>
      <c r="D36" s="284"/>
      <c r="E36" s="285"/>
      <c r="F36" s="267"/>
      <c r="G36" s="268"/>
      <c r="H36" s="268"/>
      <c r="I36" s="269"/>
      <c r="J36" s="269"/>
      <c r="K36" s="270"/>
      <c r="L36" s="271"/>
      <c r="M36" s="268"/>
      <c r="N36" s="268"/>
      <c r="O36" s="233"/>
      <c r="P36" s="234"/>
      <c r="Q36" s="235"/>
      <c r="R36" s="75"/>
      <c r="AN36" s="130" t="str">
        <f t="shared" ref="AN36:AN54" si="0">C36&amp;"　"&amp;F36</f>
        <v>　</v>
      </c>
      <c r="AO36" s="130" t="str">
        <f t="shared" ref="AO36:AO55" si="1">I36&amp;"　"&amp;L36</f>
        <v>　</v>
      </c>
      <c r="AP36" s="130">
        <f t="shared" ref="AP36:AP55" si="2">O36</f>
        <v>0</v>
      </c>
    </row>
    <row r="37" spans="2:42" ht="18" customHeight="1" x14ac:dyDescent="0.45">
      <c r="B37" s="49">
        <v>3</v>
      </c>
      <c r="C37" s="265"/>
      <c r="D37" s="265"/>
      <c r="E37" s="266"/>
      <c r="F37" s="267"/>
      <c r="G37" s="268"/>
      <c r="H37" s="268"/>
      <c r="I37" s="269"/>
      <c r="J37" s="269"/>
      <c r="K37" s="270"/>
      <c r="L37" s="271"/>
      <c r="M37" s="268"/>
      <c r="N37" s="268"/>
      <c r="O37" s="233"/>
      <c r="P37" s="234"/>
      <c r="Q37" s="235"/>
      <c r="R37" s="75"/>
      <c r="AN37" s="130" t="str">
        <f t="shared" si="0"/>
        <v>　</v>
      </c>
      <c r="AO37" s="130" t="str">
        <f t="shared" si="1"/>
        <v>　</v>
      </c>
      <c r="AP37" s="130">
        <f t="shared" si="2"/>
        <v>0</v>
      </c>
    </row>
    <row r="38" spans="2:42" ht="18" customHeight="1" x14ac:dyDescent="0.45">
      <c r="B38" s="49">
        <v>4</v>
      </c>
      <c r="C38" s="265"/>
      <c r="D38" s="265"/>
      <c r="E38" s="266"/>
      <c r="F38" s="267"/>
      <c r="G38" s="268"/>
      <c r="H38" s="268"/>
      <c r="I38" s="269"/>
      <c r="J38" s="269"/>
      <c r="K38" s="270"/>
      <c r="L38" s="271"/>
      <c r="M38" s="268"/>
      <c r="N38" s="268"/>
      <c r="O38" s="233"/>
      <c r="P38" s="234"/>
      <c r="Q38" s="235"/>
      <c r="R38" s="75"/>
      <c r="AN38" s="130" t="str">
        <f t="shared" si="0"/>
        <v>　</v>
      </c>
      <c r="AO38" s="130" t="str">
        <f t="shared" si="1"/>
        <v>　</v>
      </c>
      <c r="AP38" s="130">
        <f t="shared" si="2"/>
        <v>0</v>
      </c>
    </row>
    <row r="39" spans="2:42" ht="18" customHeight="1" x14ac:dyDescent="0.45">
      <c r="B39" s="49">
        <v>5</v>
      </c>
      <c r="C39" s="266"/>
      <c r="D39" s="331"/>
      <c r="E39" s="332"/>
      <c r="F39" s="289"/>
      <c r="G39" s="287"/>
      <c r="H39" s="290"/>
      <c r="I39" s="286"/>
      <c r="J39" s="287"/>
      <c r="K39" s="288"/>
      <c r="L39" s="289"/>
      <c r="M39" s="287"/>
      <c r="N39" s="290"/>
      <c r="O39" s="337"/>
      <c r="P39" s="338"/>
      <c r="Q39" s="339"/>
      <c r="R39" s="75"/>
      <c r="AN39" s="130" t="str">
        <f t="shared" si="0"/>
        <v>　</v>
      </c>
      <c r="AO39" s="130" t="str">
        <f t="shared" si="1"/>
        <v>　</v>
      </c>
      <c r="AP39" s="130">
        <f t="shared" si="2"/>
        <v>0</v>
      </c>
    </row>
    <row r="40" spans="2:42" ht="18" customHeight="1" x14ac:dyDescent="0.45">
      <c r="B40" s="49">
        <v>6</v>
      </c>
      <c r="C40" s="266"/>
      <c r="D40" s="331"/>
      <c r="E40" s="332"/>
      <c r="F40" s="289"/>
      <c r="G40" s="287"/>
      <c r="H40" s="290"/>
      <c r="I40" s="286"/>
      <c r="J40" s="287"/>
      <c r="K40" s="288"/>
      <c r="L40" s="289"/>
      <c r="M40" s="287"/>
      <c r="N40" s="290"/>
      <c r="O40" s="337"/>
      <c r="P40" s="338"/>
      <c r="Q40" s="339"/>
      <c r="R40" s="75"/>
      <c r="AN40" s="130" t="str">
        <f t="shared" si="0"/>
        <v>　</v>
      </c>
      <c r="AO40" s="130" t="str">
        <f t="shared" si="1"/>
        <v>　</v>
      </c>
      <c r="AP40" s="130">
        <f t="shared" si="2"/>
        <v>0</v>
      </c>
    </row>
    <row r="41" spans="2:42" ht="18" customHeight="1" x14ac:dyDescent="0.45">
      <c r="B41" s="49">
        <v>7</v>
      </c>
      <c r="C41" s="268"/>
      <c r="D41" s="268"/>
      <c r="E41" s="282"/>
      <c r="F41" s="267"/>
      <c r="G41" s="268"/>
      <c r="H41" s="268"/>
      <c r="I41" s="268"/>
      <c r="J41" s="268"/>
      <c r="K41" s="283"/>
      <c r="L41" s="271"/>
      <c r="M41" s="268"/>
      <c r="N41" s="268"/>
      <c r="O41" s="233"/>
      <c r="P41" s="234"/>
      <c r="Q41" s="235"/>
      <c r="R41" s="75"/>
      <c r="AN41" s="130" t="str">
        <f t="shared" si="0"/>
        <v>　</v>
      </c>
      <c r="AO41" s="130" t="str">
        <f t="shared" si="1"/>
        <v>　</v>
      </c>
      <c r="AP41" s="130">
        <f t="shared" si="2"/>
        <v>0</v>
      </c>
    </row>
    <row r="42" spans="2:42" ht="18" customHeight="1" x14ac:dyDescent="0.45">
      <c r="B42" s="49">
        <v>8</v>
      </c>
      <c r="C42" s="284"/>
      <c r="D42" s="284"/>
      <c r="E42" s="285"/>
      <c r="F42" s="267"/>
      <c r="G42" s="268"/>
      <c r="H42" s="268"/>
      <c r="I42" s="269"/>
      <c r="J42" s="269"/>
      <c r="K42" s="270"/>
      <c r="L42" s="271"/>
      <c r="M42" s="268"/>
      <c r="N42" s="268"/>
      <c r="O42" s="233"/>
      <c r="P42" s="234"/>
      <c r="Q42" s="235"/>
      <c r="R42" s="75"/>
      <c r="AN42" s="130" t="str">
        <f t="shared" si="0"/>
        <v>　</v>
      </c>
      <c r="AO42" s="130" t="str">
        <f t="shared" si="1"/>
        <v>　</v>
      </c>
      <c r="AP42" s="130">
        <f t="shared" si="2"/>
        <v>0</v>
      </c>
    </row>
    <row r="43" spans="2:42" ht="18" customHeight="1" x14ac:dyDescent="0.45">
      <c r="B43" s="49">
        <v>9</v>
      </c>
      <c r="C43" s="265"/>
      <c r="D43" s="265"/>
      <c r="E43" s="266"/>
      <c r="F43" s="267"/>
      <c r="G43" s="268"/>
      <c r="H43" s="268"/>
      <c r="I43" s="269"/>
      <c r="J43" s="269"/>
      <c r="K43" s="270"/>
      <c r="L43" s="271"/>
      <c r="M43" s="268"/>
      <c r="N43" s="268"/>
      <c r="O43" s="233"/>
      <c r="P43" s="234"/>
      <c r="Q43" s="235"/>
      <c r="R43" s="75"/>
      <c r="AN43" s="130" t="str">
        <f t="shared" si="0"/>
        <v>　</v>
      </c>
      <c r="AO43" s="130" t="str">
        <f t="shared" si="1"/>
        <v>　</v>
      </c>
      <c r="AP43" s="130">
        <f t="shared" si="2"/>
        <v>0</v>
      </c>
    </row>
    <row r="44" spans="2:42" ht="18" customHeight="1" x14ac:dyDescent="0.45">
      <c r="B44" s="49">
        <v>10</v>
      </c>
      <c r="C44" s="265"/>
      <c r="D44" s="265"/>
      <c r="E44" s="266"/>
      <c r="F44" s="267"/>
      <c r="G44" s="268"/>
      <c r="H44" s="268"/>
      <c r="I44" s="269"/>
      <c r="J44" s="269"/>
      <c r="K44" s="270"/>
      <c r="L44" s="271"/>
      <c r="M44" s="268"/>
      <c r="N44" s="268"/>
      <c r="O44" s="233"/>
      <c r="P44" s="234"/>
      <c r="Q44" s="235"/>
      <c r="R44" s="75"/>
      <c r="AN44" s="130" t="str">
        <f t="shared" si="0"/>
        <v>　</v>
      </c>
      <c r="AO44" s="130" t="str">
        <f t="shared" si="1"/>
        <v>　</v>
      </c>
      <c r="AP44" s="130">
        <f t="shared" si="2"/>
        <v>0</v>
      </c>
    </row>
    <row r="45" spans="2:42" ht="18" customHeight="1" x14ac:dyDescent="0.45">
      <c r="B45" s="49">
        <v>11</v>
      </c>
      <c r="C45" s="265"/>
      <c r="D45" s="265"/>
      <c r="E45" s="266"/>
      <c r="F45" s="267"/>
      <c r="G45" s="268"/>
      <c r="H45" s="268"/>
      <c r="I45" s="269"/>
      <c r="J45" s="269"/>
      <c r="K45" s="270"/>
      <c r="L45" s="271"/>
      <c r="M45" s="268"/>
      <c r="N45" s="268"/>
      <c r="O45" s="233"/>
      <c r="P45" s="234"/>
      <c r="Q45" s="235"/>
      <c r="R45" s="75"/>
      <c r="AN45" s="130" t="str">
        <f t="shared" si="0"/>
        <v>　</v>
      </c>
      <c r="AO45" s="130" t="str">
        <f t="shared" si="1"/>
        <v>　</v>
      </c>
      <c r="AP45" s="130">
        <f t="shared" si="2"/>
        <v>0</v>
      </c>
    </row>
    <row r="46" spans="2:42" ht="18" customHeight="1" x14ac:dyDescent="0.45">
      <c r="B46" s="49">
        <v>12</v>
      </c>
      <c r="C46" s="265"/>
      <c r="D46" s="265"/>
      <c r="E46" s="266"/>
      <c r="F46" s="267"/>
      <c r="G46" s="268"/>
      <c r="H46" s="268"/>
      <c r="I46" s="269"/>
      <c r="J46" s="269"/>
      <c r="K46" s="270"/>
      <c r="L46" s="271"/>
      <c r="M46" s="268"/>
      <c r="N46" s="268"/>
      <c r="O46" s="233"/>
      <c r="P46" s="234"/>
      <c r="Q46" s="235"/>
      <c r="R46" s="75"/>
      <c r="AN46" s="130" t="str">
        <f t="shared" si="0"/>
        <v>　</v>
      </c>
      <c r="AO46" s="130" t="str">
        <f t="shared" si="1"/>
        <v>　</v>
      </c>
      <c r="AP46" s="130">
        <f t="shared" si="2"/>
        <v>0</v>
      </c>
    </row>
    <row r="47" spans="2:42" ht="18" customHeight="1" x14ac:dyDescent="0.45">
      <c r="B47" s="49">
        <v>13</v>
      </c>
      <c r="C47" s="265"/>
      <c r="D47" s="265"/>
      <c r="E47" s="266"/>
      <c r="F47" s="267"/>
      <c r="G47" s="268"/>
      <c r="H47" s="268"/>
      <c r="I47" s="269"/>
      <c r="J47" s="269"/>
      <c r="K47" s="270"/>
      <c r="L47" s="271"/>
      <c r="M47" s="268"/>
      <c r="N47" s="268"/>
      <c r="O47" s="233"/>
      <c r="P47" s="234"/>
      <c r="Q47" s="235"/>
      <c r="R47" s="75"/>
      <c r="AN47" s="130" t="str">
        <f t="shared" si="0"/>
        <v>　</v>
      </c>
      <c r="AO47" s="130" t="str">
        <f t="shared" si="1"/>
        <v>　</v>
      </c>
      <c r="AP47" s="130">
        <f t="shared" si="2"/>
        <v>0</v>
      </c>
    </row>
    <row r="48" spans="2:42" ht="18" customHeight="1" x14ac:dyDescent="0.45">
      <c r="B48" s="49">
        <v>14</v>
      </c>
      <c r="C48" s="265"/>
      <c r="D48" s="265"/>
      <c r="E48" s="266"/>
      <c r="F48" s="267"/>
      <c r="G48" s="268"/>
      <c r="H48" s="268"/>
      <c r="I48" s="269"/>
      <c r="J48" s="269"/>
      <c r="K48" s="270"/>
      <c r="L48" s="271"/>
      <c r="M48" s="268"/>
      <c r="N48" s="268"/>
      <c r="O48" s="233"/>
      <c r="P48" s="234"/>
      <c r="Q48" s="235"/>
      <c r="R48" s="75"/>
      <c r="AN48" s="130" t="str">
        <f t="shared" si="0"/>
        <v>　</v>
      </c>
      <c r="AO48" s="130" t="str">
        <f t="shared" si="1"/>
        <v>　</v>
      </c>
      <c r="AP48" s="130">
        <f t="shared" si="2"/>
        <v>0</v>
      </c>
    </row>
    <row r="49" spans="2:42" ht="18" customHeight="1" x14ac:dyDescent="0.45">
      <c r="B49" s="49">
        <v>15</v>
      </c>
      <c r="C49" s="265"/>
      <c r="D49" s="265"/>
      <c r="E49" s="266"/>
      <c r="F49" s="267"/>
      <c r="G49" s="268"/>
      <c r="H49" s="268"/>
      <c r="I49" s="269"/>
      <c r="J49" s="269"/>
      <c r="K49" s="270"/>
      <c r="L49" s="271"/>
      <c r="M49" s="268"/>
      <c r="N49" s="268"/>
      <c r="O49" s="233"/>
      <c r="P49" s="234"/>
      <c r="Q49" s="235"/>
      <c r="R49" s="75"/>
      <c r="AN49" s="130" t="str">
        <f t="shared" si="0"/>
        <v>　</v>
      </c>
      <c r="AO49" s="130" t="str">
        <f t="shared" si="1"/>
        <v>　</v>
      </c>
      <c r="AP49" s="130">
        <f t="shared" si="2"/>
        <v>0</v>
      </c>
    </row>
    <row r="50" spans="2:42" ht="18" customHeight="1" x14ac:dyDescent="0.45">
      <c r="B50" s="49">
        <v>16</v>
      </c>
      <c r="C50" s="265"/>
      <c r="D50" s="265"/>
      <c r="E50" s="266"/>
      <c r="F50" s="267"/>
      <c r="G50" s="268"/>
      <c r="H50" s="268"/>
      <c r="I50" s="269"/>
      <c r="J50" s="269"/>
      <c r="K50" s="270"/>
      <c r="L50" s="271"/>
      <c r="M50" s="268"/>
      <c r="N50" s="268"/>
      <c r="O50" s="233"/>
      <c r="P50" s="234"/>
      <c r="Q50" s="235"/>
      <c r="R50" s="75"/>
      <c r="AN50" s="130" t="str">
        <f t="shared" si="0"/>
        <v>　</v>
      </c>
      <c r="AO50" s="130" t="str">
        <f t="shared" si="1"/>
        <v>　</v>
      </c>
      <c r="AP50" s="130">
        <f t="shared" si="2"/>
        <v>0</v>
      </c>
    </row>
    <row r="51" spans="2:42" ht="18" customHeight="1" x14ac:dyDescent="0.45">
      <c r="B51" s="49">
        <v>17</v>
      </c>
      <c r="C51" s="265"/>
      <c r="D51" s="265"/>
      <c r="E51" s="266"/>
      <c r="F51" s="267"/>
      <c r="G51" s="268"/>
      <c r="H51" s="268"/>
      <c r="I51" s="269"/>
      <c r="J51" s="269"/>
      <c r="K51" s="270"/>
      <c r="L51" s="271"/>
      <c r="M51" s="268"/>
      <c r="N51" s="268"/>
      <c r="O51" s="233"/>
      <c r="P51" s="234"/>
      <c r="Q51" s="235"/>
      <c r="R51" s="75"/>
      <c r="AN51" s="130" t="str">
        <f t="shared" si="0"/>
        <v>　</v>
      </c>
      <c r="AO51" s="130" t="str">
        <f t="shared" si="1"/>
        <v>　</v>
      </c>
      <c r="AP51" s="130">
        <f t="shared" si="2"/>
        <v>0</v>
      </c>
    </row>
    <row r="52" spans="2:42" ht="18" customHeight="1" x14ac:dyDescent="0.45">
      <c r="B52" s="49">
        <v>18</v>
      </c>
      <c r="C52" s="265"/>
      <c r="D52" s="265"/>
      <c r="E52" s="266"/>
      <c r="F52" s="267"/>
      <c r="G52" s="268"/>
      <c r="H52" s="268"/>
      <c r="I52" s="269"/>
      <c r="J52" s="269"/>
      <c r="K52" s="270"/>
      <c r="L52" s="271"/>
      <c r="M52" s="268"/>
      <c r="N52" s="268"/>
      <c r="O52" s="233"/>
      <c r="P52" s="234"/>
      <c r="Q52" s="235"/>
      <c r="R52" s="75"/>
      <c r="AN52" s="130" t="str">
        <f t="shared" si="0"/>
        <v>　</v>
      </c>
      <c r="AO52" s="130" t="str">
        <f t="shared" si="1"/>
        <v>　</v>
      </c>
      <c r="AP52" s="130">
        <f t="shared" si="2"/>
        <v>0</v>
      </c>
    </row>
    <row r="53" spans="2:42" ht="18" customHeight="1" x14ac:dyDescent="0.45">
      <c r="B53" s="49">
        <v>19</v>
      </c>
      <c r="C53" s="265"/>
      <c r="D53" s="265"/>
      <c r="E53" s="266"/>
      <c r="F53" s="267"/>
      <c r="G53" s="268"/>
      <c r="H53" s="268"/>
      <c r="I53" s="269"/>
      <c r="J53" s="269"/>
      <c r="K53" s="270"/>
      <c r="L53" s="271"/>
      <c r="M53" s="268"/>
      <c r="N53" s="268"/>
      <c r="O53" s="233"/>
      <c r="P53" s="234"/>
      <c r="Q53" s="235"/>
      <c r="R53" s="75"/>
      <c r="AN53" s="130" t="str">
        <f t="shared" si="0"/>
        <v>　</v>
      </c>
      <c r="AO53" s="130" t="str">
        <f t="shared" si="1"/>
        <v>　</v>
      </c>
      <c r="AP53" s="130">
        <f t="shared" si="2"/>
        <v>0</v>
      </c>
    </row>
    <row r="54" spans="2:42" ht="18" customHeight="1" thickBot="1" x14ac:dyDescent="0.5">
      <c r="B54" s="50">
        <v>20</v>
      </c>
      <c r="C54" s="255"/>
      <c r="D54" s="255"/>
      <c r="E54" s="256"/>
      <c r="F54" s="257"/>
      <c r="G54" s="258"/>
      <c r="H54" s="258"/>
      <c r="I54" s="259"/>
      <c r="J54" s="259"/>
      <c r="K54" s="260"/>
      <c r="L54" s="261"/>
      <c r="M54" s="258"/>
      <c r="N54" s="258"/>
      <c r="O54" s="262"/>
      <c r="P54" s="263"/>
      <c r="Q54" s="264"/>
      <c r="R54" s="75"/>
      <c r="AN54" s="130" t="str">
        <f t="shared" si="0"/>
        <v>　</v>
      </c>
      <c r="AO54" s="130" t="str">
        <f t="shared" si="1"/>
        <v>　</v>
      </c>
      <c r="AP54" s="130">
        <f t="shared" si="2"/>
        <v>0</v>
      </c>
    </row>
    <row r="55" spans="2:42" ht="18" customHeight="1" thickBot="1" x14ac:dyDescent="0.5">
      <c r="AN55" s="130"/>
      <c r="AO55" s="130" t="str">
        <f t="shared" si="1"/>
        <v>　</v>
      </c>
      <c r="AP55" s="130">
        <f t="shared" si="2"/>
        <v>0</v>
      </c>
    </row>
    <row r="56" spans="2:42" ht="18" customHeight="1" x14ac:dyDescent="0.45">
      <c r="B56" s="547" t="s">
        <v>314</v>
      </c>
      <c r="C56" s="548"/>
      <c r="D56" s="548"/>
      <c r="E56" s="548"/>
      <c r="F56" s="548"/>
      <c r="G56" s="548"/>
      <c r="H56" s="548"/>
      <c r="I56" s="548"/>
      <c r="J56" s="548"/>
      <c r="K56" s="548"/>
      <c r="L56" s="548"/>
      <c r="M56" s="548"/>
      <c r="N56" s="548"/>
      <c r="O56" s="548"/>
      <c r="P56" s="548"/>
      <c r="Q56" s="549"/>
    </row>
    <row r="57" spans="2:42" ht="18" customHeight="1" x14ac:dyDescent="0.45">
      <c r="B57" s="550" t="s">
        <v>308</v>
      </c>
      <c r="C57" s="551"/>
      <c r="D57" s="551"/>
      <c r="E57" s="551"/>
      <c r="F57" s="551"/>
      <c r="G57" s="551"/>
      <c r="H57" s="551"/>
      <c r="I57" s="552"/>
      <c r="J57" s="552"/>
      <c r="K57" s="552"/>
      <c r="L57" s="552"/>
      <c r="M57" s="552"/>
      <c r="N57" s="552"/>
      <c r="O57" s="552"/>
      <c r="P57" s="552"/>
      <c r="Q57" s="553"/>
    </row>
    <row r="58" spans="2:42" ht="177" customHeight="1" x14ac:dyDescent="0.45">
      <c r="B58" s="556" t="s">
        <v>310</v>
      </c>
      <c r="C58" s="186"/>
      <c r="D58" s="186"/>
      <c r="E58" s="186"/>
      <c r="F58" s="186"/>
      <c r="G58" s="186"/>
      <c r="H58" s="186"/>
      <c r="I58" s="554"/>
      <c r="J58" s="554"/>
      <c r="K58" s="554"/>
      <c r="L58" s="554"/>
      <c r="M58" s="554"/>
      <c r="N58" s="554"/>
      <c r="O58" s="554"/>
      <c r="P58" s="554"/>
      <c r="Q58" s="555"/>
    </row>
    <row r="59" spans="2:42" ht="177" customHeight="1" thickBot="1" x14ac:dyDescent="0.5">
      <c r="B59" s="557" t="s">
        <v>311</v>
      </c>
      <c r="C59" s="558"/>
      <c r="D59" s="558"/>
      <c r="E59" s="558"/>
      <c r="F59" s="558"/>
      <c r="G59" s="558"/>
      <c r="H59" s="558"/>
      <c r="I59" s="305" t="s">
        <v>309</v>
      </c>
      <c r="J59" s="305"/>
      <c r="K59" s="305"/>
      <c r="L59" s="305"/>
      <c r="M59" s="305"/>
      <c r="N59" s="305"/>
      <c r="O59" s="305"/>
      <c r="P59" s="305"/>
      <c r="Q59" s="559"/>
    </row>
    <row r="61" spans="2:42" ht="60.75" customHeight="1" x14ac:dyDescent="0.45"/>
    <row r="62" spans="2:42" ht="19.8" thickBot="1" x14ac:dyDescent="0.5">
      <c r="B62" s="172" t="s">
        <v>174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</row>
    <row r="63" spans="2:42" ht="18" customHeight="1" x14ac:dyDescent="0.45">
      <c r="B63" s="315" t="s">
        <v>46</v>
      </c>
      <c r="C63" s="273" t="s">
        <v>116</v>
      </c>
      <c r="D63" s="273"/>
      <c r="E63" s="273"/>
      <c r="F63" s="273"/>
      <c r="G63" s="273"/>
      <c r="H63" s="273"/>
      <c r="I63" s="273" t="s">
        <v>117</v>
      </c>
      <c r="J63" s="273"/>
      <c r="K63" s="273"/>
      <c r="L63" s="273"/>
      <c r="M63" s="273"/>
      <c r="N63" s="273"/>
      <c r="O63" s="345" t="s">
        <v>11</v>
      </c>
      <c r="P63" s="347" t="s">
        <v>12</v>
      </c>
      <c r="Q63" s="349" t="s">
        <v>13</v>
      </c>
      <c r="R63" s="350"/>
      <c r="S63" s="351"/>
      <c r="T63" s="7" t="s">
        <v>17</v>
      </c>
      <c r="U63" s="349" t="s">
        <v>24</v>
      </c>
      <c r="V63" s="350"/>
      <c r="W63" s="350"/>
      <c r="X63" s="350"/>
      <c r="Y63" s="353"/>
      <c r="AA63" s="354" t="s">
        <v>59</v>
      </c>
      <c r="AB63" s="354"/>
      <c r="AC63" s="354"/>
      <c r="AD63" s="354"/>
      <c r="AE63" s="354"/>
      <c r="AF63" s="354"/>
      <c r="AG63" s="354"/>
      <c r="AH63" s="55"/>
      <c r="AI63" s="55"/>
    </row>
    <row r="64" spans="2:42" ht="18" customHeight="1" thickBot="1" x14ac:dyDescent="0.5">
      <c r="B64" s="327"/>
      <c r="C64" s="252" t="s">
        <v>9</v>
      </c>
      <c r="D64" s="253"/>
      <c r="E64" s="254"/>
      <c r="F64" s="274" t="s">
        <v>10</v>
      </c>
      <c r="G64" s="253"/>
      <c r="H64" s="275"/>
      <c r="I64" s="252" t="s">
        <v>9</v>
      </c>
      <c r="J64" s="253"/>
      <c r="K64" s="254"/>
      <c r="L64" s="274" t="s">
        <v>10</v>
      </c>
      <c r="M64" s="253"/>
      <c r="N64" s="275"/>
      <c r="O64" s="346"/>
      <c r="P64" s="348"/>
      <c r="Q64" s="59" t="s">
        <v>14</v>
      </c>
      <c r="R64" s="8" t="s">
        <v>15</v>
      </c>
      <c r="S64" s="9" t="s">
        <v>16</v>
      </c>
      <c r="T64" s="53" t="s">
        <v>18</v>
      </c>
      <c r="U64" s="57" t="s">
        <v>185</v>
      </c>
      <c r="V64" s="57" t="s">
        <v>189</v>
      </c>
      <c r="W64" s="57" t="s">
        <v>190</v>
      </c>
      <c r="X64" s="57" t="s">
        <v>22</v>
      </c>
      <c r="Y64" s="63" t="s">
        <v>23</v>
      </c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  <row r="65" spans="2:46" ht="18" customHeight="1" thickTop="1" thickBot="1" x14ac:dyDescent="0.5">
      <c r="B65" s="326" t="s">
        <v>68</v>
      </c>
      <c r="C65" s="328" t="s">
        <v>69</v>
      </c>
      <c r="D65" s="328"/>
      <c r="E65" s="341"/>
      <c r="F65" s="343" t="s">
        <v>70</v>
      </c>
      <c r="G65" s="328"/>
      <c r="H65" s="328"/>
      <c r="I65" s="328" t="s">
        <v>73</v>
      </c>
      <c r="J65" s="328"/>
      <c r="K65" s="329"/>
      <c r="L65" s="330" t="s">
        <v>74</v>
      </c>
      <c r="M65" s="328"/>
      <c r="N65" s="328"/>
      <c r="O65" s="10" t="s">
        <v>51</v>
      </c>
      <c r="P65" s="10" t="s">
        <v>78</v>
      </c>
      <c r="Q65" s="11">
        <v>2001</v>
      </c>
      <c r="R65" s="12">
        <v>5</v>
      </c>
      <c r="S65" s="13">
        <v>13</v>
      </c>
      <c r="T65" s="14" t="s">
        <v>80</v>
      </c>
      <c r="U65" s="10" t="s">
        <v>19</v>
      </c>
      <c r="V65" s="10"/>
      <c r="W65" s="10"/>
      <c r="X65" s="10" t="s">
        <v>79</v>
      </c>
      <c r="Y65" s="97" t="s">
        <v>34</v>
      </c>
      <c r="AA65" s="352" t="s">
        <v>116</v>
      </c>
      <c r="AB65" s="352"/>
      <c r="AC65" s="2"/>
      <c r="AD65" s="2"/>
      <c r="AE65" s="2"/>
      <c r="AF65" s="2"/>
      <c r="AG65" s="2"/>
      <c r="AH65" s="2"/>
      <c r="AI65" s="2"/>
      <c r="AJ65" s="2"/>
    </row>
    <row r="66" spans="2:46" ht="18" customHeight="1" thickBot="1" x14ac:dyDescent="0.5">
      <c r="B66" s="327"/>
      <c r="C66" s="323" t="s">
        <v>71</v>
      </c>
      <c r="D66" s="323"/>
      <c r="E66" s="342"/>
      <c r="F66" s="344" t="s">
        <v>72</v>
      </c>
      <c r="G66" s="323"/>
      <c r="H66" s="323"/>
      <c r="I66" s="323" t="s">
        <v>75</v>
      </c>
      <c r="J66" s="323"/>
      <c r="K66" s="324"/>
      <c r="L66" s="322" t="s">
        <v>76</v>
      </c>
      <c r="M66" s="323"/>
      <c r="N66" s="323"/>
      <c r="O66" s="15" t="s">
        <v>20</v>
      </c>
      <c r="P66" s="15" t="s">
        <v>77</v>
      </c>
      <c r="Q66" s="16">
        <v>2002</v>
      </c>
      <c r="R66" s="17">
        <v>8</v>
      </c>
      <c r="S66" s="18">
        <v>25</v>
      </c>
      <c r="T66" s="19" t="s">
        <v>81</v>
      </c>
      <c r="U66" s="15" t="s">
        <v>184</v>
      </c>
      <c r="V66" s="15"/>
      <c r="W66" s="15"/>
      <c r="X66" s="15" t="s">
        <v>79</v>
      </c>
      <c r="Y66" s="98" t="s">
        <v>34</v>
      </c>
      <c r="AA66" s="214" t="s">
        <v>171</v>
      </c>
      <c r="AB66" s="215"/>
      <c r="AC66" s="215"/>
      <c r="AD66" s="215"/>
      <c r="AE66" s="215"/>
      <c r="AF66" s="215"/>
      <c r="AG66" s="215"/>
      <c r="AH66" s="215"/>
      <c r="AI66" s="215"/>
      <c r="AJ66" s="215"/>
      <c r="AK66" s="216"/>
    </row>
    <row r="67" spans="2:46" ht="18" customHeight="1" thickTop="1" thickBot="1" x14ac:dyDescent="0.5">
      <c r="B67" s="64">
        <v>1</v>
      </c>
      <c r="C67" s="268"/>
      <c r="D67" s="268"/>
      <c r="E67" s="282"/>
      <c r="F67" s="267"/>
      <c r="G67" s="268"/>
      <c r="H67" s="268"/>
      <c r="I67" s="268"/>
      <c r="J67" s="268"/>
      <c r="K67" s="283"/>
      <c r="L67" s="271"/>
      <c r="M67" s="268"/>
      <c r="N67" s="268"/>
      <c r="O67" s="60"/>
      <c r="P67" s="60"/>
      <c r="Q67" s="51"/>
      <c r="R67" s="20"/>
      <c r="S67" s="21"/>
      <c r="T67" s="22"/>
      <c r="U67" s="68"/>
      <c r="V67" s="68"/>
      <c r="W67" s="68"/>
      <c r="X67" s="68"/>
      <c r="Y67" s="69"/>
      <c r="AA67" s="220" t="s">
        <v>53</v>
      </c>
      <c r="AB67" s="221"/>
      <c r="AC67" s="221"/>
      <c r="AD67" s="221"/>
      <c r="AE67" s="221"/>
      <c r="AF67" s="221"/>
      <c r="AG67" s="221"/>
      <c r="AH67" s="221"/>
      <c r="AI67" s="221"/>
      <c r="AJ67" s="221"/>
      <c r="AK67" s="222"/>
      <c r="AM67" s="3" t="s">
        <v>94</v>
      </c>
      <c r="AN67" s="130" t="str">
        <f>C67&amp;"　"&amp;F67</f>
        <v>　</v>
      </c>
      <c r="AO67" s="131">
        <f t="shared" ref="AO67:AO96" si="3">U67</f>
        <v>0</v>
      </c>
      <c r="AP67" s="131">
        <f t="shared" ref="AP67:AP96" si="4">V67</f>
        <v>0</v>
      </c>
      <c r="AQ67" s="131">
        <f t="shared" ref="AQ67:AQ96" si="5">W67</f>
        <v>0</v>
      </c>
      <c r="AR67" s="131">
        <f t="shared" ref="AR67:AR96" si="6">X67</f>
        <v>0</v>
      </c>
      <c r="AS67" s="131">
        <f t="shared" ref="AS67:AS96" si="7">Y67</f>
        <v>0</v>
      </c>
      <c r="AT67" s="130" t="str">
        <f>I67&amp;"　"&amp;L67</f>
        <v>　</v>
      </c>
    </row>
    <row r="68" spans="2:46" ht="18" customHeight="1" x14ac:dyDescent="0.45">
      <c r="B68" s="49">
        <v>2</v>
      </c>
      <c r="C68" s="284"/>
      <c r="D68" s="284"/>
      <c r="E68" s="285"/>
      <c r="F68" s="267"/>
      <c r="G68" s="268"/>
      <c r="H68" s="268"/>
      <c r="I68" s="269"/>
      <c r="J68" s="269"/>
      <c r="K68" s="270"/>
      <c r="L68" s="271"/>
      <c r="M68" s="268"/>
      <c r="N68" s="268"/>
      <c r="O68" s="56"/>
      <c r="P68" s="56"/>
      <c r="Q68" s="52"/>
      <c r="R68" s="24"/>
      <c r="S68" s="25"/>
      <c r="T68" s="22"/>
      <c r="U68" s="67"/>
      <c r="V68" s="67"/>
      <c r="W68" s="67"/>
      <c r="X68" s="67"/>
      <c r="Y68" s="69"/>
      <c r="AM68" s="3" t="s">
        <v>95</v>
      </c>
      <c r="AN68" s="130" t="str">
        <f t="shared" ref="AN68:AN96" si="8">C68&amp;"　"&amp;F68</f>
        <v>　</v>
      </c>
      <c r="AO68" s="131">
        <f t="shared" si="3"/>
        <v>0</v>
      </c>
      <c r="AP68" s="131">
        <f t="shared" si="4"/>
        <v>0</v>
      </c>
      <c r="AQ68" s="131">
        <f t="shared" si="5"/>
        <v>0</v>
      </c>
      <c r="AR68" s="131">
        <f t="shared" si="6"/>
        <v>0</v>
      </c>
      <c r="AS68" s="131">
        <f t="shared" si="7"/>
        <v>0</v>
      </c>
      <c r="AT68" s="130" t="str">
        <f t="shared" ref="AT68:AT96" si="9">I68&amp;"　"&amp;L68</f>
        <v>　</v>
      </c>
    </row>
    <row r="69" spans="2:46" ht="18" customHeight="1" thickBot="1" x14ac:dyDescent="0.5">
      <c r="B69" s="49">
        <v>3</v>
      </c>
      <c r="C69" s="265"/>
      <c r="D69" s="265"/>
      <c r="E69" s="266"/>
      <c r="F69" s="267"/>
      <c r="G69" s="268"/>
      <c r="H69" s="268"/>
      <c r="I69" s="269"/>
      <c r="J69" s="269"/>
      <c r="K69" s="270"/>
      <c r="L69" s="271"/>
      <c r="M69" s="268"/>
      <c r="N69" s="268"/>
      <c r="O69" s="56"/>
      <c r="P69" s="56"/>
      <c r="Q69" s="52"/>
      <c r="R69" s="24"/>
      <c r="S69" s="25"/>
      <c r="T69" s="22"/>
      <c r="U69" s="67"/>
      <c r="V69" s="67"/>
      <c r="W69" s="67"/>
      <c r="X69" s="67"/>
      <c r="Y69" s="69"/>
      <c r="AA69" s="352" t="s">
        <v>12</v>
      </c>
      <c r="AB69" s="352"/>
      <c r="AM69" s="3" t="s">
        <v>96</v>
      </c>
      <c r="AN69" s="130" t="str">
        <f t="shared" si="8"/>
        <v>　</v>
      </c>
      <c r="AO69" s="131">
        <f t="shared" si="3"/>
        <v>0</v>
      </c>
      <c r="AP69" s="131">
        <f t="shared" si="4"/>
        <v>0</v>
      </c>
      <c r="AQ69" s="131">
        <f t="shared" si="5"/>
        <v>0</v>
      </c>
      <c r="AR69" s="131">
        <f t="shared" si="6"/>
        <v>0</v>
      </c>
      <c r="AS69" s="131">
        <f t="shared" si="7"/>
        <v>0</v>
      </c>
      <c r="AT69" s="130" t="str">
        <f t="shared" si="9"/>
        <v>　</v>
      </c>
    </row>
    <row r="70" spans="2:46" ht="18" customHeight="1" x14ac:dyDescent="0.45">
      <c r="B70" s="49">
        <v>4</v>
      </c>
      <c r="C70" s="265"/>
      <c r="D70" s="265"/>
      <c r="E70" s="266"/>
      <c r="F70" s="267"/>
      <c r="G70" s="268"/>
      <c r="H70" s="268"/>
      <c r="I70" s="269"/>
      <c r="J70" s="269"/>
      <c r="K70" s="270"/>
      <c r="L70" s="271"/>
      <c r="M70" s="268"/>
      <c r="N70" s="268"/>
      <c r="O70" s="56"/>
      <c r="P70" s="56"/>
      <c r="Q70" s="52"/>
      <c r="R70" s="24"/>
      <c r="S70" s="25"/>
      <c r="T70" s="22"/>
      <c r="U70" s="67"/>
      <c r="V70" s="67"/>
      <c r="W70" s="67"/>
      <c r="X70" s="67"/>
      <c r="Y70" s="69"/>
      <c r="AA70" s="214" t="s">
        <v>227</v>
      </c>
      <c r="AB70" s="215"/>
      <c r="AC70" s="215"/>
      <c r="AD70" s="215"/>
      <c r="AE70" s="215"/>
      <c r="AF70" s="215"/>
      <c r="AG70" s="215"/>
      <c r="AH70" s="215"/>
      <c r="AI70" s="215"/>
      <c r="AJ70" s="215"/>
      <c r="AK70" s="216"/>
      <c r="AM70" s="3" t="s">
        <v>98</v>
      </c>
      <c r="AN70" s="130" t="str">
        <f t="shared" si="8"/>
        <v>　</v>
      </c>
      <c r="AO70" s="131">
        <f t="shared" si="3"/>
        <v>0</v>
      </c>
      <c r="AP70" s="131">
        <f t="shared" si="4"/>
        <v>0</v>
      </c>
      <c r="AQ70" s="131">
        <f t="shared" si="5"/>
        <v>0</v>
      </c>
      <c r="AR70" s="131">
        <f t="shared" si="6"/>
        <v>0</v>
      </c>
      <c r="AS70" s="131">
        <f t="shared" si="7"/>
        <v>0</v>
      </c>
      <c r="AT70" s="130" t="str">
        <f t="shared" si="9"/>
        <v>　</v>
      </c>
    </row>
    <row r="71" spans="2:46" ht="18" customHeight="1" thickBot="1" x14ac:dyDescent="0.5">
      <c r="B71" s="49">
        <v>5</v>
      </c>
      <c r="C71" s="266"/>
      <c r="D71" s="331"/>
      <c r="E71" s="332"/>
      <c r="F71" s="289"/>
      <c r="G71" s="287"/>
      <c r="H71" s="290"/>
      <c r="I71" s="286"/>
      <c r="J71" s="287"/>
      <c r="K71" s="288"/>
      <c r="L71" s="289"/>
      <c r="M71" s="287"/>
      <c r="N71" s="290"/>
      <c r="O71" s="56"/>
      <c r="P71" s="56"/>
      <c r="Q71" s="52"/>
      <c r="R71" s="24"/>
      <c r="S71" s="25"/>
      <c r="T71" s="22"/>
      <c r="U71" s="67"/>
      <c r="V71" s="67"/>
      <c r="W71" s="67"/>
      <c r="X71" s="67"/>
      <c r="Y71" s="69"/>
      <c r="AA71" s="220" t="s">
        <v>65</v>
      </c>
      <c r="AB71" s="221"/>
      <c r="AC71" s="221"/>
      <c r="AD71" s="221"/>
      <c r="AE71" s="221"/>
      <c r="AF71" s="221"/>
      <c r="AG71" s="221"/>
      <c r="AH71" s="221"/>
      <c r="AI71" s="221"/>
      <c r="AJ71" s="221"/>
      <c r="AK71" s="222"/>
      <c r="AM71" s="3" t="s">
        <v>97</v>
      </c>
      <c r="AN71" s="130" t="str">
        <f t="shared" si="8"/>
        <v>　</v>
      </c>
      <c r="AO71" s="131">
        <f t="shared" si="3"/>
        <v>0</v>
      </c>
      <c r="AP71" s="131">
        <f t="shared" si="4"/>
        <v>0</v>
      </c>
      <c r="AQ71" s="131">
        <f t="shared" si="5"/>
        <v>0</v>
      </c>
      <c r="AR71" s="131">
        <f t="shared" si="6"/>
        <v>0</v>
      </c>
      <c r="AS71" s="131">
        <f t="shared" si="7"/>
        <v>0</v>
      </c>
      <c r="AT71" s="130" t="str">
        <f t="shared" si="9"/>
        <v>　</v>
      </c>
    </row>
    <row r="72" spans="2:46" ht="18" customHeight="1" x14ac:dyDescent="0.45">
      <c r="B72" s="49">
        <v>6</v>
      </c>
      <c r="C72" s="266"/>
      <c r="D72" s="331"/>
      <c r="E72" s="332"/>
      <c r="F72" s="289"/>
      <c r="G72" s="287"/>
      <c r="H72" s="290"/>
      <c r="I72" s="286"/>
      <c r="J72" s="287"/>
      <c r="K72" s="288"/>
      <c r="L72" s="289"/>
      <c r="M72" s="287"/>
      <c r="N72" s="290"/>
      <c r="O72" s="56"/>
      <c r="P72" s="56"/>
      <c r="Q72" s="52"/>
      <c r="R72" s="24"/>
      <c r="S72" s="25"/>
      <c r="T72" s="22"/>
      <c r="U72" s="67"/>
      <c r="V72" s="67"/>
      <c r="W72" s="67"/>
      <c r="X72" s="67"/>
      <c r="Y72" s="69"/>
      <c r="AM72" s="3" t="s">
        <v>99</v>
      </c>
      <c r="AN72" s="130" t="str">
        <f t="shared" si="8"/>
        <v>　</v>
      </c>
      <c r="AO72" s="131">
        <f t="shared" si="3"/>
        <v>0</v>
      </c>
      <c r="AP72" s="131">
        <f t="shared" si="4"/>
        <v>0</v>
      </c>
      <c r="AQ72" s="131">
        <f t="shared" si="5"/>
        <v>0</v>
      </c>
      <c r="AR72" s="131">
        <f t="shared" si="6"/>
        <v>0</v>
      </c>
      <c r="AS72" s="131">
        <f t="shared" si="7"/>
        <v>0</v>
      </c>
      <c r="AT72" s="130" t="str">
        <f t="shared" si="9"/>
        <v>　</v>
      </c>
    </row>
    <row r="73" spans="2:46" ht="18" customHeight="1" thickBot="1" x14ac:dyDescent="0.5">
      <c r="B73" s="49">
        <v>7</v>
      </c>
      <c r="C73" s="268"/>
      <c r="D73" s="268"/>
      <c r="E73" s="282"/>
      <c r="F73" s="267"/>
      <c r="G73" s="268"/>
      <c r="H73" s="268"/>
      <c r="I73" s="268"/>
      <c r="J73" s="268"/>
      <c r="K73" s="283"/>
      <c r="L73" s="271"/>
      <c r="M73" s="268"/>
      <c r="N73" s="268"/>
      <c r="O73" s="60"/>
      <c r="P73" s="60"/>
      <c r="Q73" s="51"/>
      <c r="R73" s="20"/>
      <c r="S73" s="21"/>
      <c r="T73" s="22"/>
      <c r="U73" s="68"/>
      <c r="V73" s="68"/>
      <c r="W73" s="68"/>
      <c r="X73" s="68"/>
      <c r="Y73" s="69"/>
      <c r="AA73" s="352" t="s">
        <v>54</v>
      </c>
      <c r="AB73" s="352"/>
      <c r="AC73" s="352"/>
      <c r="AD73" s="352"/>
      <c r="AE73" s="352"/>
      <c r="AF73" s="352"/>
      <c r="AM73" s="3" t="s">
        <v>100</v>
      </c>
      <c r="AN73" s="130" t="str">
        <f t="shared" si="8"/>
        <v>　</v>
      </c>
      <c r="AO73" s="131">
        <f t="shared" si="3"/>
        <v>0</v>
      </c>
      <c r="AP73" s="131">
        <f t="shared" si="4"/>
        <v>0</v>
      </c>
      <c r="AQ73" s="131">
        <f t="shared" si="5"/>
        <v>0</v>
      </c>
      <c r="AR73" s="131">
        <f t="shared" si="6"/>
        <v>0</v>
      </c>
      <c r="AS73" s="131">
        <f t="shared" si="7"/>
        <v>0</v>
      </c>
      <c r="AT73" s="130" t="str">
        <f t="shared" si="9"/>
        <v>　</v>
      </c>
    </row>
    <row r="74" spans="2:46" ht="18" customHeight="1" x14ac:dyDescent="0.45">
      <c r="B74" s="49">
        <v>8</v>
      </c>
      <c r="C74" s="284"/>
      <c r="D74" s="284"/>
      <c r="E74" s="285"/>
      <c r="F74" s="267"/>
      <c r="G74" s="268"/>
      <c r="H74" s="268"/>
      <c r="I74" s="269"/>
      <c r="J74" s="269"/>
      <c r="K74" s="270"/>
      <c r="L74" s="271"/>
      <c r="M74" s="268"/>
      <c r="N74" s="268"/>
      <c r="O74" s="56"/>
      <c r="P74" s="56"/>
      <c r="Q74" s="52"/>
      <c r="R74" s="24"/>
      <c r="S74" s="25"/>
      <c r="T74" s="22"/>
      <c r="U74" s="67"/>
      <c r="V74" s="67"/>
      <c r="W74" s="67"/>
      <c r="X74" s="67"/>
      <c r="Y74" s="69"/>
      <c r="AA74" s="214" t="s">
        <v>60</v>
      </c>
      <c r="AB74" s="215"/>
      <c r="AC74" s="215"/>
      <c r="AD74" s="215"/>
      <c r="AE74" s="215"/>
      <c r="AF74" s="215"/>
      <c r="AG74" s="215"/>
      <c r="AH74" s="215"/>
      <c r="AI74" s="215"/>
      <c r="AJ74" s="215"/>
      <c r="AK74" s="216"/>
      <c r="AM74" s="3" t="s">
        <v>101</v>
      </c>
      <c r="AN74" s="130" t="str">
        <f t="shared" si="8"/>
        <v>　</v>
      </c>
      <c r="AO74" s="131">
        <f t="shared" si="3"/>
        <v>0</v>
      </c>
      <c r="AP74" s="131">
        <f t="shared" si="4"/>
        <v>0</v>
      </c>
      <c r="AQ74" s="131">
        <f t="shared" si="5"/>
        <v>0</v>
      </c>
      <c r="AR74" s="131">
        <f t="shared" si="6"/>
        <v>0</v>
      </c>
      <c r="AS74" s="131">
        <f t="shared" si="7"/>
        <v>0</v>
      </c>
      <c r="AT74" s="130" t="str">
        <f t="shared" si="9"/>
        <v>　</v>
      </c>
    </row>
    <row r="75" spans="2:46" ht="18" customHeight="1" x14ac:dyDescent="0.45">
      <c r="B75" s="49">
        <v>9</v>
      </c>
      <c r="C75" s="265"/>
      <c r="D75" s="265"/>
      <c r="E75" s="266"/>
      <c r="F75" s="267"/>
      <c r="G75" s="268"/>
      <c r="H75" s="268"/>
      <c r="I75" s="269"/>
      <c r="J75" s="269"/>
      <c r="K75" s="270"/>
      <c r="L75" s="271"/>
      <c r="M75" s="268"/>
      <c r="N75" s="268"/>
      <c r="O75" s="56"/>
      <c r="P75" s="56"/>
      <c r="Q75" s="52"/>
      <c r="R75" s="24"/>
      <c r="S75" s="25"/>
      <c r="T75" s="22"/>
      <c r="U75" s="67"/>
      <c r="V75" s="67"/>
      <c r="W75" s="67"/>
      <c r="X75" s="67"/>
      <c r="Y75" s="69"/>
      <c r="AA75" s="217" t="s">
        <v>66</v>
      </c>
      <c r="AB75" s="364"/>
      <c r="AC75" s="364"/>
      <c r="AD75" s="364"/>
      <c r="AE75" s="364"/>
      <c r="AF75" s="364"/>
      <c r="AG75" s="364"/>
      <c r="AH75" s="364"/>
      <c r="AI75" s="364"/>
      <c r="AJ75" s="364"/>
      <c r="AK75" s="219"/>
      <c r="AM75" s="3" t="s">
        <v>102</v>
      </c>
      <c r="AN75" s="130" t="str">
        <f t="shared" si="8"/>
        <v>　</v>
      </c>
      <c r="AO75" s="131">
        <f t="shared" si="3"/>
        <v>0</v>
      </c>
      <c r="AP75" s="131">
        <f t="shared" si="4"/>
        <v>0</v>
      </c>
      <c r="AQ75" s="131">
        <f t="shared" si="5"/>
        <v>0</v>
      </c>
      <c r="AR75" s="131">
        <f t="shared" si="6"/>
        <v>0</v>
      </c>
      <c r="AS75" s="131">
        <f t="shared" si="7"/>
        <v>0</v>
      </c>
      <c r="AT75" s="130" t="str">
        <f t="shared" si="9"/>
        <v>　</v>
      </c>
    </row>
    <row r="76" spans="2:46" ht="18" customHeight="1" thickBot="1" x14ac:dyDescent="0.5">
      <c r="B76" s="49">
        <v>10</v>
      </c>
      <c r="C76" s="265"/>
      <c r="D76" s="265"/>
      <c r="E76" s="266"/>
      <c r="F76" s="267"/>
      <c r="G76" s="268"/>
      <c r="H76" s="268"/>
      <c r="I76" s="269"/>
      <c r="J76" s="269"/>
      <c r="K76" s="270"/>
      <c r="L76" s="271"/>
      <c r="M76" s="268"/>
      <c r="N76" s="268"/>
      <c r="O76" s="56"/>
      <c r="P76" s="56"/>
      <c r="Q76" s="52"/>
      <c r="R76" s="24"/>
      <c r="S76" s="25"/>
      <c r="T76" s="22"/>
      <c r="U76" s="67"/>
      <c r="V76" s="67"/>
      <c r="W76" s="67"/>
      <c r="X76" s="67"/>
      <c r="Y76" s="69"/>
      <c r="AA76" s="365" t="s">
        <v>55</v>
      </c>
      <c r="AB76" s="366"/>
      <c r="AC76" s="366"/>
      <c r="AD76" s="366"/>
      <c r="AE76" s="366"/>
      <c r="AF76" s="366"/>
      <c r="AG76" s="366"/>
      <c r="AH76" s="366"/>
      <c r="AI76" s="366"/>
      <c r="AJ76" s="366"/>
      <c r="AK76" s="367"/>
      <c r="AM76" s="3" t="s">
        <v>103</v>
      </c>
      <c r="AN76" s="130" t="str">
        <f t="shared" si="8"/>
        <v>　</v>
      </c>
      <c r="AO76" s="131">
        <f t="shared" si="3"/>
        <v>0</v>
      </c>
      <c r="AP76" s="131">
        <f t="shared" si="4"/>
        <v>0</v>
      </c>
      <c r="AQ76" s="131">
        <f t="shared" si="5"/>
        <v>0</v>
      </c>
      <c r="AR76" s="131">
        <f t="shared" si="6"/>
        <v>0</v>
      </c>
      <c r="AS76" s="131">
        <f t="shared" si="7"/>
        <v>0</v>
      </c>
      <c r="AT76" s="130" t="str">
        <f t="shared" si="9"/>
        <v>　</v>
      </c>
    </row>
    <row r="77" spans="2:46" ht="18" customHeight="1" x14ac:dyDescent="0.45">
      <c r="B77" s="49">
        <v>11</v>
      </c>
      <c r="C77" s="265"/>
      <c r="D77" s="265"/>
      <c r="E77" s="266"/>
      <c r="F77" s="267"/>
      <c r="G77" s="268"/>
      <c r="H77" s="268"/>
      <c r="I77" s="269"/>
      <c r="J77" s="269"/>
      <c r="K77" s="270"/>
      <c r="L77" s="271"/>
      <c r="M77" s="268"/>
      <c r="N77" s="268"/>
      <c r="O77" s="56"/>
      <c r="P77" s="56"/>
      <c r="Q77" s="52"/>
      <c r="R77" s="24"/>
      <c r="S77" s="25"/>
      <c r="T77" s="22"/>
      <c r="U77" s="67"/>
      <c r="V77" s="67"/>
      <c r="W77" s="67"/>
      <c r="X77" s="67"/>
      <c r="Y77" s="69"/>
      <c r="AM77" s="3" t="s">
        <v>83</v>
      </c>
      <c r="AN77" s="130" t="str">
        <f t="shared" si="8"/>
        <v>　</v>
      </c>
      <c r="AO77" s="131">
        <f t="shared" si="3"/>
        <v>0</v>
      </c>
      <c r="AP77" s="131">
        <f t="shared" si="4"/>
        <v>0</v>
      </c>
      <c r="AQ77" s="131">
        <f t="shared" si="5"/>
        <v>0</v>
      </c>
      <c r="AR77" s="131">
        <f t="shared" si="6"/>
        <v>0</v>
      </c>
      <c r="AS77" s="131">
        <f t="shared" si="7"/>
        <v>0</v>
      </c>
      <c r="AT77" s="130" t="str">
        <f t="shared" si="9"/>
        <v>　</v>
      </c>
    </row>
    <row r="78" spans="2:46" ht="18" customHeight="1" thickBot="1" x14ac:dyDescent="0.5">
      <c r="B78" s="49">
        <v>12</v>
      </c>
      <c r="C78" s="265"/>
      <c r="D78" s="265"/>
      <c r="E78" s="266"/>
      <c r="F78" s="267"/>
      <c r="G78" s="268"/>
      <c r="H78" s="268"/>
      <c r="I78" s="269"/>
      <c r="J78" s="269"/>
      <c r="K78" s="270"/>
      <c r="L78" s="271"/>
      <c r="M78" s="268"/>
      <c r="N78" s="268"/>
      <c r="O78" s="56"/>
      <c r="P78" s="56"/>
      <c r="Q78" s="52"/>
      <c r="R78" s="24"/>
      <c r="S78" s="25"/>
      <c r="T78" s="22"/>
      <c r="U78" s="67"/>
      <c r="V78" s="67"/>
      <c r="W78" s="67"/>
      <c r="X78" s="67"/>
      <c r="Y78" s="69"/>
      <c r="AA78" s="377" t="s">
        <v>176</v>
      </c>
      <c r="AB78" s="377"/>
      <c r="AC78" s="377"/>
      <c r="AD78" s="377"/>
      <c r="AE78" s="377"/>
      <c r="AF78" s="377"/>
      <c r="AM78" s="3" t="s">
        <v>84</v>
      </c>
      <c r="AN78" s="130" t="str">
        <f t="shared" si="8"/>
        <v>　</v>
      </c>
      <c r="AO78" s="131">
        <f t="shared" si="3"/>
        <v>0</v>
      </c>
      <c r="AP78" s="131">
        <f t="shared" si="4"/>
        <v>0</v>
      </c>
      <c r="AQ78" s="131">
        <f t="shared" si="5"/>
        <v>0</v>
      </c>
      <c r="AR78" s="131">
        <f t="shared" si="6"/>
        <v>0</v>
      </c>
      <c r="AS78" s="131">
        <f t="shared" si="7"/>
        <v>0</v>
      </c>
      <c r="AT78" s="130" t="str">
        <f t="shared" si="9"/>
        <v>　</v>
      </c>
    </row>
    <row r="79" spans="2:46" ht="18" customHeight="1" x14ac:dyDescent="0.45">
      <c r="B79" s="49">
        <v>13</v>
      </c>
      <c r="C79" s="265"/>
      <c r="D79" s="265"/>
      <c r="E79" s="266"/>
      <c r="F79" s="267"/>
      <c r="G79" s="268"/>
      <c r="H79" s="268"/>
      <c r="I79" s="269"/>
      <c r="J79" s="269"/>
      <c r="K79" s="270"/>
      <c r="L79" s="271"/>
      <c r="M79" s="268"/>
      <c r="N79" s="268"/>
      <c r="O79" s="56"/>
      <c r="P79" s="56"/>
      <c r="Q79" s="52"/>
      <c r="R79" s="24"/>
      <c r="S79" s="25"/>
      <c r="T79" s="22"/>
      <c r="U79" s="67"/>
      <c r="V79" s="67"/>
      <c r="W79" s="67"/>
      <c r="X79" s="67"/>
      <c r="Y79" s="69"/>
      <c r="AA79" s="214" t="s">
        <v>61</v>
      </c>
      <c r="AB79" s="215"/>
      <c r="AC79" s="215"/>
      <c r="AD79" s="215"/>
      <c r="AE79" s="215"/>
      <c r="AF79" s="215"/>
      <c r="AG79" s="215"/>
      <c r="AH79" s="215"/>
      <c r="AI79" s="215"/>
      <c r="AJ79" s="215"/>
      <c r="AK79" s="216"/>
      <c r="AM79" s="3" t="s">
        <v>85</v>
      </c>
      <c r="AN79" s="130" t="str">
        <f t="shared" si="8"/>
        <v>　</v>
      </c>
      <c r="AO79" s="131">
        <f t="shared" si="3"/>
        <v>0</v>
      </c>
      <c r="AP79" s="131">
        <f t="shared" si="4"/>
        <v>0</v>
      </c>
      <c r="AQ79" s="131">
        <f t="shared" si="5"/>
        <v>0</v>
      </c>
      <c r="AR79" s="131">
        <f t="shared" si="6"/>
        <v>0</v>
      </c>
      <c r="AS79" s="131">
        <f t="shared" si="7"/>
        <v>0</v>
      </c>
      <c r="AT79" s="130" t="str">
        <f t="shared" si="9"/>
        <v>　</v>
      </c>
    </row>
    <row r="80" spans="2:46" ht="18" customHeight="1" x14ac:dyDescent="0.45">
      <c r="B80" s="49">
        <v>14</v>
      </c>
      <c r="C80" s="265"/>
      <c r="D80" s="265"/>
      <c r="E80" s="266"/>
      <c r="F80" s="267"/>
      <c r="G80" s="268"/>
      <c r="H80" s="268"/>
      <c r="I80" s="269"/>
      <c r="J80" s="269"/>
      <c r="K80" s="270"/>
      <c r="L80" s="271"/>
      <c r="M80" s="268"/>
      <c r="N80" s="268"/>
      <c r="O80" s="56"/>
      <c r="P80" s="56"/>
      <c r="Q80" s="52"/>
      <c r="R80" s="24"/>
      <c r="S80" s="25"/>
      <c r="T80" s="22"/>
      <c r="U80" s="67"/>
      <c r="V80" s="67"/>
      <c r="W80" s="67"/>
      <c r="X80" s="67"/>
      <c r="Y80" s="69"/>
      <c r="AA80" s="217" t="s">
        <v>67</v>
      </c>
      <c r="AB80" s="364"/>
      <c r="AC80" s="364"/>
      <c r="AD80" s="364"/>
      <c r="AE80" s="364"/>
      <c r="AF80" s="364"/>
      <c r="AG80" s="364"/>
      <c r="AH80" s="364"/>
      <c r="AI80" s="364"/>
      <c r="AJ80" s="364"/>
      <c r="AK80" s="219"/>
      <c r="AM80" s="3" t="s">
        <v>86</v>
      </c>
      <c r="AN80" s="130" t="str">
        <f t="shared" si="8"/>
        <v>　</v>
      </c>
      <c r="AO80" s="131">
        <f t="shared" si="3"/>
        <v>0</v>
      </c>
      <c r="AP80" s="131">
        <f t="shared" si="4"/>
        <v>0</v>
      </c>
      <c r="AQ80" s="131">
        <f t="shared" si="5"/>
        <v>0</v>
      </c>
      <c r="AR80" s="131">
        <f t="shared" si="6"/>
        <v>0</v>
      </c>
      <c r="AS80" s="131">
        <f t="shared" si="7"/>
        <v>0</v>
      </c>
      <c r="AT80" s="130" t="str">
        <f t="shared" si="9"/>
        <v>　</v>
      </c>
    </row>
    <row r="81" spans="2:46" ht="18" customHeight="1" thickBot="1" x14ac:dyDescent="0.5">
      <c r="B81" s="49">
        <v>15</v>
      </c>
      <c r="C81" s="265"/>
      <c r="D81" s="265"/>
      <c r="E81" s="266"/>
      <c r="F81" s="267"/>
      <c r="G81" s="268"/>
      <c r="H81" s="268"/>
      <c r="I81" s="269"/>
      <c r="J81" s="269"/>
      <c r="K81" s="270"/>
      <c r="L81" s="271"/>
      <c r="M81" s="268"/>
      <c r="N81" s="268"/>
      <c r="O81" s="56"/>
      <c r="P81" s="56"/>
      <c r="Q81" s="52"/>
      <c r="R81" s="24"/>
      <c r="S81" s="25"/>
      <c r="T81" s="22"/>
      <c r="U81" s="67"/>
      <c r="V81" s="67"/>
      <c r="W81" s="67"/>
      <c r="X81" s="67"/>
      <c r="Y81" s="69"/>
      <c r="AA81" s="220" t="s">
        <v>62</v>
      </c>
      <c r="AB81" s="221"/>
      <c r="AC81" s="221"/>
      <c r="AD81" s="221"/>
      <c r="AE81" s="221"/>
      <c r="AF81" s="221"/>
      <c r="AG81" s="221"/>
      <c r="AH81" s="221"/>
      <c r="AI81" s="221"/>
      <c r="AJ81" s="221"/>
      <c r="AK81" s="222"/>
      <c r="AM81" s="3" t="s">
        <v>87</v>
      </c>
      <c r="AN81" s="130" t="str">
        <f t="shared" si="8"/>
        <v>　</v>
      </c>
      <c r="AO81" s="131">
        <f t="shared" si="3"/>
        <v>0</v>
      </c>
      <c r="AP81" s="131">
        <f t="shared" si="4"/>
        <v>0</v>
      </c>
      <c r="AQ81" s="131">
        <f t="shared" si="5"/>
        <v>0</v>
      </c>
      <c r="AR81" s="131">
        <f t="shared" si="6"/>
        <v>0</v>
      </c>
      <c r="AS81" s="131">
        <f t="shared" si="7"/>
        <v>0</v>
      </c>
      <c r="AT81" s="130" t="str">
        <f t="shared" si="9"/>
        <v>　</v>
      </c>
    </row>
    <row r="82" spans="2:46" ht="18" customHeight="1" x14ac:dyDescent="0.45">
      <c r="B82" s="49">
        <v>16</v>
      </c>
      <c r="C82" s="265"/>
      <c r="D82" s="265"/>
      <c r="E82" s="266"/>
      <c r="F82" s="267"/>
      <c r="G82" s="268"/>
      <c r="H82" s="268"/>
      <c r="I82" s="269"/>
      <c r="J82" s="269"/>
      <c r="K82" s="270"/>
      <c r="L82" s="271"/>
      <c r="M82" s="268"/>
      <c r="N82" s="268"/>
      <c r="O82" s="56"/>
      <c r="P82" s="56"/>
      <c r="Q82" s="52"/>
      <c r="R82" s="24"/>
      <c r="S82" s="25"/>
      <c r="T82" s="26"/>
      <c r="U82" s="67"/>
      <c r="V82" s="67"/>
      <c r="W82" s="67"/>
      <c r="X82" s="67"/>
      <c r="Y82" s="69"/>
      <c r="AM82" s="3" t="s">
        <v>88</v>
      </c>
      <c r="AN82" s="130" t="str">
        <f t="shared" si="8"/>
        <v>　</v>
      </c>
      <c r="AO82" s="131">
        <f t="shared" si="3"/>
        <v>0</v>
      </c>
      <c r="AP82" s="131">
        <f t="shared" si="4"/>
        <v>0</v>
      </c>
      <c r="AQ82" s="131">
        <f t="shared" si="5"/>
        <v>0</v>
      </c>
      <c r="AR82" s="131">
        <f t="shared" si="6"/>
        <v>0</v>
      </c>
      <c r="AS82" s="131">
        <f t="shared" si="7"/>
        <v>0</v>
      </c>
      <c r="AT82" s="130" t="str">
        <f t="shared" si="9"/>
        <v>　</v>
      </c>
    </row>
    <row r="83" spans="2:46" ht="18" customHeight="1" thickBot="1" x14ac:dyDescent="0.5">
      <c r="B83" s="49">
        <v>17</v>
      </c>
      <c r="C83" s="265"/>
      <c r="D83" s="265"/>
      <c r="E83" s="266"/>
      <c r="F83" s="267"/>
      <c r="G83" s="268"/>
      <c r="H83" s="268"/>
      <c r="I83" s="269"/>
      <c r="J83" s="269"/>
      <c r="K83" s="270"/>
      <c r="L83" s="271"/>
      <c r="M83" s="268"/>
      <c r="N83" s="268"/>
      <c r="O83" s="56"/>
      <c r="P83" s="56"/>
      <c r="Q83" s="52"/>
      <c r="R83" s="24"/>
      <c r="S83" s="25"/>
      <c r="T83" s="26"/>
      <c r="U83" s="67"/>
      <c r="V83" s="67"/>
      <c r="W83" s="67"/>
      <c r="X83" s="67"/>
      <c r="Y83" s="69"/>
      <c r="AA83" s="378" t="s">
        <v>177</v>
      </c>
      <c r="AB83" s="378"/>
      <c r="AC83" s="378"/>
      <c r="AD83" s="378"/>
      <c r="AE83" s="378"/>
      <c r="AF83" s="378"/>
      <c r="AM83" s="3" t="s">
        <v>89</v>
      </c>
      <c r="AN83" s="130" t="str">
        <f t="shared" si="8"/>
        <v>　</v>
      </c>
      <c r="AO83" s="131">
        <f t="shared" si="3"/>
        <v>0</v>
      </c>
      <c r="AP83" s="131">
        <f t="shared" si="4"/>
        <v>0</v>
      </c>
      <c r="AQ83" s="131">
        <f t="shared" si="5"/>
        <v>0</v>
      </c>
      <c r="AR83" s="131">
        <f t="shared" si="6"/>
        <v>0</v>
      </c>
      <c r="AS83" s="131">
        <f t="shared" si="7"/>
        <v>0</v>
      </c>
      <c r="AT83" s="130" t="str">
        <f t="shared" si="9"/>
        <v>　</v>
      </c>
    </row>
    <row r="84" spans="2:46" ht="18" customHeight="1" x14ac:dyDescent="0.45">
      <c r="B84" s="49">
        <v>18</v>
      </c>
      <c r="C84" s="265"/>
      <c r="D84" s="265"/>
      <c r="E84" s="266"/>
      <c r="F84" s="267"/>
      <c r="G84" s="268"/>
      <c r="H84" s="268"/>
      <c r="I84" s="269"/>
      <c r="J84" s="269"/>
      <c r="K84" s="270"/>
      <c r="L84" s="271"/>
      <c r="M84" s="268"/>
      <c r="N84" s="268"/>
      <c r="O84" s="56"/>
      <c r="P84" s="56"/>
      <c r="Q84" s="52"/>
      <c r="R84" s="24"/>
      <c r="S84" s="25"/>
      <c r="T84" s="26"/>
      <c r="U84" s="67"/>
      <c r="V84" s="67"/>
      <c r="W84" s="67"/>
      <c r="X84" s="67"/>
      <c r="Y84" s="69"/>
      <c r="AA84" s="368" t="s">
        <v>56</v>
      </c>
      <c r="AB84" s="369"/>
      <c r="AC84" s="369"/>
      <c r="AD84" s="369"/>
      <c r="AE84" s="369"/>
      <c r="AF84" s="369"/>
      <c r="AG84" s="369"/>
      <c r="AH84" s="369"/>
      <c r="AI84" s="369"/>
      <c r="AJ84" s="369"/>
      <c r="AK84" s="370"/>
      <c r="AM84" s="3" t="s">
        <v>90</v>
      </c>
      <c r="AN84" s="130" t="str">
        <f t="shared" si="8"/>
        <v>　</v>
      </c>
      <c r="AO84" s="131">
        <f t="shared" si="3"/>
        <v>0</v>
      </c>
      <c r="AP84" s="131">
        <f t="shared" si="4"/>
        <v>0</v>
      </c>
      <c r="AQ84" s="131">
        <f t="shared" si="5"/>
        <v>0</v>
      </c>
      <c r="AR84" s="131">
        <f t="shared" si="6"/>
        <v>0</v>
      </c>
      <c r="AS84" s="131">
        <f t="shared" si="7"/>
        <v>0</v>
      </c>
      <c r="AT84" s="130" t="str">
        <f t="shared" si="9"/>
        <v>　</v>
      </c>
    </row>
    <row r="85" spans="2:46" ht="18" customHeight="1" x14ac:dyDescent="0.45">
      <c r="B85" s="49">
        <v>19</v>
      </c>
      <c r="C85" s="265"/>
      <c r="D85" s="265"/>
      <c r="E85" s="266"/>
      <c r="F85" s="267"/>
      <c r="G85" s="268"/>
      <c r="H85" s="268"/>
      <c r="I85" s="269"/>
      <c r="J85" s="269"/>
      <c r="K85" s="270"/>
      <c r="L85" s="271"/>
      <c r="M85" s="268"/>
      <c r="N85" s="268"/>
      <c r="O85" s="56"/>
      <c r="P85" s="56"/>
      <c r="Q85" s="52"/>
      <c r="R85" s="24"/>
      <c r="S85" s="25"/>
      <c r="T85" s="26"/>
      <c r="U85" s="67"/>
      <c r="V85" s="67"/>
      <c r="W85" s="67"/>
      <c r="X85" s="67"/>
      <c r="Y85" s="69"/>
      <c r="AA85" s="371"/>
      <c r="AB85" s="372"/>
      <c r="AC85" s="372"/>
      <c r="AD85" s="372"/>
      <c r="AE85" s="372"/>
      <c r="AF85" s="372"/>
      <c r="AG85" s="372"/>
      <c r="AH85" s="372"/>
      <c r="AI85" s="372"/>
      <c r="AJ85" s="372"/>
      <c r="AK85" s="373"/>
      <c r="AM85" s="3" t="s">
        <v>91</v>
      </c>
      <c r="AN85" s="130" t="str">
        <f t="shared" si="8"/>
        <v>　</v>
      </c>
      <c r="AO85" s="131">
        <f t="shared" si="3"/>
        <v>0</v>
      </c>
      <c r="AP85" s="131">
        <f t="shared" si="4"/>
        <v>0</v>
      </c>
      <c r="AQ85" s="131">
        <f t="shared" si="5"/>
        <v>0</v>
      </c>
      <c r="AR85" s="131">
        <f t="shared" si="6"/>
        <v>0</v>
      </c>
      <c r="AS85" s="131">
        <f t="shared" si="7"/>
        <v>0</v>
      </c>
      <c r="AT85" s="130" t="str">
        <f t="shared" si="9"/>
        <v>　</v>
      </c>
    </row>
    <row r="86" spans="2:46" ht="18" customHeight="1" x14ac:dyDescent="0.45">
      <c r="B86" s="49">
        <v>20</v>
      </c>
      <c r="C86" s="265"/>
      <c r="D86" s="265"/>
      <c r="E86" s="266"/>
      <c r="F86" s="267"/>
      <c r="G86" s="268"/>
      <c r="H86" s="268"/>
      <c r="I86" s="269"/>
      <c r="J86" s="269"/>
      <c r="K86" s="270"/>
      <c r="L86" s="271"/>
      <c r="M86" s="268"/>
      <c r="N86" s="268"/>
      <c r="O86" s="56"/>
      <c r="P86" s="56"/>
      <c r="Q86" s="52"/>
      <c r="R86" s="24"/>
      <c r="S86" s="25"/>
      <c r="T86" s="26"/>
      <c r="U86" s="67"/>
      <c r="V86" s="67"/>
      <c r="W86" s="67"/>
      <c r="X86" s="67"/>
      <c r="Y86" s="69"/>
      <c r="AA86" s="217" t="s">
        <v>57</v>
      </c>
      <c r="AB86" s="364"/>
      <c r="AC86" s="364"/>
      <c r="AD86" s="364"/>
      <c r="AE86" s="364"/>
      <c r="AF86" s="364"/>
      <c r="AG86" s="364"/>
      <c r="AH86" s="364"/>
      <c r="AI86" s="364"/>
      <c r="AJ86" s="364"/>
      <c r="AK86" s="219"/>
      <c r="AM86" s="3" t="s">
        <v>92</v>
      </c>
      <c r="AN86" s="130" t="str">
        <f t="shared" si="8"/>
        <v>　</v>
      </c>
      <c r="AO86" s="131">
        <f t="shared" si="3"/>
        <v>0</v>
      </c>
      <c r="AP86" s="131">
        <f t="shared" si="4"/>
        <v>0</v>
      </c>
      <c r="AQ86" s="131">
        <f t="shared" si="5"/>
        <v>0</v>
      </c>
      <c r="AR86" s="131">
        <f t="shared" si="6"/>
        <v>0</v>
      </c>
      <c r="AS86" s="131">
        <f t="shared" si="7"/>
        <v>0</v>
      </c>
      <c r="AT86" s="130" t="str">
        <f t="shared" si="9"/>
        <v>　</v>
      </c>
    </row>
    <row r="87" spans="2:46" ht="18" customHeight="1" x14ac:dyDescent="0.45">
      <c r="B87" s="49">
        <v>21</v>
      </c>
      <c r="C87" s="265"/>
      <c r="D87" s="265"/>
      <c r="E87" s="266"/>
      <c r="F87" s="267"/>
      <c r="G87" s="268"/>
      <c r="H87" s="268"/>
      <c r="I87" s="269"/>
      <c r="J87" s="269"/>
      <c r="K87" s="270"/>
      <c r="L87" s="271"/>
      <c r="M87" s="268"/>
      <c r="N87" s="268"/>
      <c r="O87" s="56"/>
      <c r="P87" s="56"/>
      <c r="Q87" s="52"/>
      <c r="R87" s="24"/>
      <c r="S87" s="25"/>
      <c r="T87" s="26"/>
      <c r="U87" s="67"/>
      <c r="V87" s="67"/>
      <c r="W87" s="67"/>
      <c r="X87" s="67"/>
      <c r="Y87" s="69"/>
      <c r="AA87" s="217" t="s">
        <v>58</v>
      </c>
      <c r="AB87" s="364"/>
      <c r="AC87" s="364"/>
      <c r="AD87" s="364"/>
      <c r="AE87" s="364"/>
      <c r="AF87" s="364"/>
      <c r="AG87" s="364"/>
      <c r="AH87" s="364"/>
      <c r="AI87" s="364"/>
      <c r="AJ87" s="364"/>
      <c r="AK87" s="219"/>
      <c r="AM87" s="3" t="s">
        <v>106</v>
      </c>
      <c r="AN87" s="130" t="str">
        <f t="shared" si="8"/>
        <v>　</v>
      </c>
      <c r="AO87" s="131">
        <f t="shared" si="3"/>
        <v>0</v>
      </c>
      <c r="AP87" s="131">
        <f t="shared" si="4"/>
        <v>0</v>
      </c>
      <c r="AQ87" s="131">
        <f t="shared" si="5"/>
        <v>0</v>
      </c>
      <c r="AR87" s="131">
        <f t="shared" si="6"/>
        <v>0</v>
      </c>
      <c r="AS87" s="131">
        <f t="shared" si="7"/>
        <v>0</v>
      </c>
      <c r="AT87" s="130" t="str">
        <f t="shared" si="9"/>
        <v>　</v>
      </c>
    </row>
    <row r="88" spans="2:46" ht="18" customHeight="1" x14ac:dyDescent="0.45">
      <c r="B88" s="49">
        <v>22</v>
      </c>
      <c r="C88" s="265"/>
      <c r="D88" s="265"/>
      <c r="E88" s="266"/>
      <c r="F88" s="267"/>
      <c r="G88" s="268"/>
      <c r="H88" s="268"/>
      <c r="I88" s="269"/>
      <c r="J88" s="269"/>
      <c r="K88" s="270"/>
      <c r="L88" s="271"/>
      <c r="M88" s="268"/>
      <c r="N88" s="268"/>
      <c r="O88" s="56"/>
      <c r="P88" s="56"/>
      <c r="Q88" s="52"/>
      <c r="R88" s="24"/>
      <c r="S88" s="25"/>
      <c r="T88" s="26"/>
      <c r="U88" s="67"/>
      <c r="V88" s="67"/>
      <c r="W88" s="67"/>
      <c r="X88" s="67"/>
      <c r="Y88" s="69"/>
      <c r="AA88" s="4"/>
      <c r="AB88" s="5"/>
      <c r="AC88" s="5"/>
      <c r="AD88" s="5"/>
      <c r="AE88" s="5"/>
      <c r="AF88" s="5"/>
      <c r="AG88" s="5"/>
      <c r="AH88" s="5"/>
      <c r="AI88" s="5"/>
      <c r="AJ88" s="5"/>
      <c r="AK88" s="6"/>
      <c r="AM88" s="3" t="s">
        <v>107</v>
      </c>
      <c r="AN88" s="130" t="str">
        <f t="shared" si="8"/>
        <v>　</v>
      </c>
      <c r="AO88" s="131">
        <f t="shared" si="3"/>
        <v>0</v>
      </c>
      <c r="AP88" s="131">
        <f t="shared" si="4"/>
        <v>0</v>
      </c>
      <c r="AQ88" s="131">
        <f t="shared" si="5"/>
        <v>0</v>
      </c>
      <c r="AR88" s="131">
        <f t="shared" si="6"/>
        <v>0</v>
      </c>
      <c r="AS88" s="131">
        <f t="shared" si="7"/>
        <v>0</v>
      </c>
      <c r="AT88" s="130" t="str">
        <f t="shared" si="9"/>
        <v>　</v>
      </c>
    </row>
    <row r="89" spans="2:46" ht="18" customHeight="1" x14ac:dyDescent="0.45">
      <c r="B89" s="49">
        <v>23</v>
      </c>
      <c r="C89" s="265"/>
      <c r="D89" s="265"/>
      <c r="E89" s="266"/>
      <c r="F89" s="267"/>
      <c r="G89" s="268"/>
      <c r="H89" s="268"/>
      <c r="I89" s="269"/>
      <c r="J89" s="269"/>
      <c r="K89" s="270"/>
      <c r="L89" s="271"/>
      <c r="M89" s="268"/>
      <c r="N89" s="268"/>
      <c r="O89" s="56"/>
      <c r="P89" s="56"/>
      <c r="Q89" s="52"/>
      <c r="R89" s="24"/>
      <c r="S89" s="25"/>
      <c r="T89" s="26"/>
      <c r="U89" s="67"/>
      <c r="V89" s="67"/>
      <c r="W89" s="67"/>
      <c r="X89" s="67"/>
      <c r="Y89" s="69"/>
      <c r="AA89" s="371" t="s">
        <v>175</v>
      </c>
      <c r="AB89" s="372"/>
      <c r="AC89" s="372"/>
      <c r="AD89" s="372"/>
      <c r="AE89" s="372"/>
      <c r="AF89" s="372"/>
      <c r="AG89" s="372"/>
      <c r="AH89" s="372"/>
      <c r="AI89" s="372"/>
      <c r="AJ89" s="372"/>
      <c r="AK89" s="373"/>
      <c r="AM89" s="3" t="s">
        <v>109</v>
      </c>
      <c r="AN89" s="130" t="str">
        <f t="shared" si="8"/>
        <v>　</v>
      </c>
      <c r="AO89" s="131">
        <f t="shared" si="3"/>
        <v>0</v>
      </c>
      <c r="AP89" s="131">
        <f t="shared" si="4"/>
        <v>0</v>
      </c>
      <c r="AQ89" s="131">
        <f t="shared" si="5"/>
        <v>0</v>
      </c>
      <c r="AR89" s="131">
        <f t="shared" si="6"/>
        <v>0</v>
      </c>
      <c r="AS89" s="131">
        <f t="shared" si="7"/>
        <v>0</v>
      </c>
      <c r="AT89" s="130" t="str">
        <f t="shared" si="9"/>
        <v>　</v>
      </c>
    </row>
    <row r="90" spans="2:46" ht="18" customHeight="1" x14ac:dyDescent="0.45">
      <c r="B90" s="49">
        <v>24</v>
      </c>
      <c r="C90" s="265"/>
      <c r="D90" s="265"/>
      <c r="E90" s="266"/>
      <c r="F90" s="267"/>
      <c r="G90" s="268"/>
      <c r="H90" s="268"/>
      <c r="I90" s="269"/>
      <c r="J90" s="269"/>
      <c r="K90" s="270"/>
      <c r="L90" s="271"/>
      <c r="M90" s="268"/>
      <c r="N90" s="268"/>
      <c r="O90" s="56"/>
      <c r="P90" s="56"/>
      <c r="Q90" s="52"/>
      <c r="R90" s="24"/>
      <c r="S90" s="25"/>
      <c r="T90" s="26"/>
      <c r="U90" s="67"/>
      <c r="V90" s="67"/>
      <c r="W90" s="67"/>
      <c r="X90" s="67"/>
      <c r="Y90" s="69"/>
      <c r="AA90" s="371"/>
      <c r="AB90" s="372"/>
      <c r="AC90" s="372"/>
      <c r="AD90" s="372"/>
      <c r="AE90" s="372"/>
      <c r="AF90" s="372"/>
      <c r="AG90" s="372"/>
      <c r="AH90" s="372"/>
      <c r="AI90" s="372"/>
      <c r="AJ90" s="372"/>
      <c r="AK90" s="373"/>
      <c r="AM90" s="3" t="s">
        <v>108</v>
      </c>
      <c r="AN90" s="130" t="str">
        <f t="shared" si="8"/>
        <v>　</v>
      </c>
      <c r="AO90" s="131">
        <f t="shared" si="3"/>
        <v>0</v>
      </c>
      <c r="AP90" s="131">
        <f t="shared" si="4"/>
        <v>0</v>
      </c>
      <c r="AQ90" s="131">
        <f t="shared" si="5"/>
        <v>0</v>
      </c>
      <c r="AR90" s="131">
        <f t="shared" si="6"/>
        <v>0</v>
      </c>
      <c r="AS90" s="131">
        <f t="shared" si="7"/>
        <v>0</v>
      </c>
      <c r="AT90" s="130" t="str">
        <f t="shared" si="9"/>
        <v>　</v>
      </c>
    </row>
    <row r="91" spans="2:46" ht="18" customHeight="1" x14ac:dyDescent="0.45">
      <c r="B91" s="49">
        <v>25</v>
      </c>
      <c r="C91" s="265"/>
      <c r="D91" s="265"/>
      <c r="E91" s="266"/>
      <c r="F91" s="267"/>
      <c r="G91" s="268"/>
      <c r="H91" s="268"/>
      <c r="I91" s="269"/>
      <c r="J91" s="269"/>
      <c r="K91" s="270"/>
      <c r="L91" s="271"/>
      <c r="M91" s="268"/>
      <c r="N91" s="268"/>
      <c r="O91" s="56"/>
      <c r="P91" s="56"/>
      <c r="Q91" s="52"/>
      <c r="R91" s="24"/>
      <c r="S91" s="25"/>
      <c r="T91" s="26"/>
      <c r="U91" s="67"/>
      <c r="V91" s="67"/>
      <c r="W91" s="67"/>
      <c r="X91" s="67"/>
      <c r="Y91" s="69"/>
      <c r="AA91" s="371"/>
      <c r="AB91" s="372"/>
      <c r="AC91" s="372"/>
      <c r="AD91" s="372"/>
      <c r="AE91" s="372"/>
      <c r="AF91" s="372"/>
      <c r="AG91" s="372"/>
      <c r="AH91" s="372"/>
      <c r="AI91" s="372"/>
      <c r="AJ91" s="372"/>
      <c r="AK91" s="373"/>
      <c r="AM91" s="3" t="s">
        <v>110</v>
      </c>
      <c r="AN91" s="130" t="str">
        <f t="shared" si="8"/>
        <v>　</v>
      </c>
      <c r="AO91" s="131">
        <f t="shared" si="3"/>
        <v>0</v>
      </c>
      <c r="AP91" s="131">
        <f t="shared" si="4"/>
        <v>0</v>
      </c>
      <c r="AQ91" s="131">
        <f t="shared" si="5"/>
        <v>0</v>
      </c>
      <c r="AR91" s="131">
        <f t="shared" si="6"/>
        <v>0</v>
      </c>
      <c r="AS91" s="131">
        <f t="shared" si="7"/>
        <v>0</v>
      </c>
      <c r="AT91" s="130" t="str">
        <f t="shared" si="9"/>
        <v>　</v>
      </c>
    </row>
    <row r="92" spans="2:46" ht="18" customHeight="1" thickBot="1" x14ac:dyDescent="0.5">
      <c r="B92" s="49">
        <v>26</v>
      </c>
      <c r="C92" s="265"/>
      <c r="D92" s="265"/>
      <c r="E92" s="266"/>
      <c r="F92" s="267"/>
      <c r="G92" s="268"/>
      <c r="H92" s="268"/>
      <c r="I92" s="269"/>
      <c r="J92" s="269"/>
      <c r="K92" s="270"/>
      <c r="L92" s="271"/>
      <c r="M92" s="268"/>
      <c r="N92" s="268"/>
      <c r="O92" s="56"/>
      <c r="P92" s="56"/>
      <c r="Q92" s="52"/>
      <c r="R92" s="24"/>
      <c r="S92" s="25"/>
      <c r="T92" s="26"/>
      <c r="U92" s="67"/>
      <c r="V92" s="67"/>
      <c r="W92" s="67"/>
      <c r="X92" s="67"/>
      <c r="Y92" s="69"/>
      <c r="AA92" s="374"/>
      <c r="AB92" s="375"/>
      <c r="AC92" s="375"/>
      <c r="AD92" s="375"/>
      <c r="AE92" s="375"/>
      <c r="AF92" s="375"/>
      <c r="AG92" s="375"/>
      <c r="AH92" s="375"/>
      <c r="AI92" s="375"/>
      <c r="AJ92" s="375"/>
      <c r="AK92" s="376"/>
      <c r="AM92" s="3" t="s">
        <v>111</v>
      </c>
      <c r="AN92" s="130" t="str">
        <f t="shared" si="8"/>
        <v>　</v>
      </c>
      <c r="AO92" s="131">
        <f t="shared" si="3"/>
        <v>0</v>
      </c>
      <c r="AP92" s="131">
        <f t="shared" si="4"/>
        <v>0</v>
      </c>
      <c r="AQ92" s="131">
        <f t="shared" si="5"/>
        <v>0</v>
      </c>
      <c r="AR92" s="131">
        <f t="shared" si="6"/>
        <v>0</v>
      </c>
      <c r="AS92" s="131">
        <f t="shared" si="7"/>
        <v>0</v>
      </c>
      <c r="AT92" s="130" t="str">
        <f t="shared" si="9"/>
        <v>　</v>
      </c>
    </row>
    <row r="93" spans="2:46" ht="18" customHeight="1" x14ac:dyDescent="0.45">
      <c r="B93" s="49">
        <v>27</v>
      </c>
      <c r="C93" s="265"/>
      <c r="D93" s="265"/>
      <c r="E93" s="266"/>
      <c r="F93" s="267"/>
      <c r="G93" s="268"/>
      <c r="H93" s="268"/>
      <c r="I93" s="269"/>
      <c r="J93" s="269"/>
      <c r="K93" s="270"/>
      <c r="L93" s="271"/>
      <c r="M93" s="268"/>
      <c r="N93" s="268"/>
      <c r="O93" s="56"/>
      <c r="P93" s="56"/>
      <c r="Q93" s="52"/>
      <c r="R93" s="24"/>
      <c r="S93" s="25"/>
      <c r="T93" s="26"/>
      <c r="U93" s="67"/>
      <c r="V93" s="67"/>
      <c r="W93" s="67"/>
      <c r="X93" s="67"/>
      <c r="Y93" s="69"/>
      <c r="AM93" s="3" t="s">
        <v>112</v>
      </c>
      <c r="AN93" s="130" t="str">
        <f t="shared" si="8"/>
        <v>　</v>
      </c>
      <c r="AO93" s="131">
        <f t="shared" si="3"/>
        <v>0</v>
      </c>
      <c r="AP93" s="131">
        <f t="shared" si="4"/>
        <v>0</v>
      </c>
      <c r="AQ93" s="131">
        <f t="shared" si="5"/>
        <v>0</v>
      </c>
      <c r="AR93" s="131">
        <f t="shared" si="6"/>
        <v>0</v>
      </c>
      <c r="AS93" s="131">
        <f t="shared" si="7"/>
        <v>0</v>
      </c>
      <c r="AT93" s="130" t="str">
        <f t="shared" si="9"/>
        <v>　</v>
      </c>
    </row>
    <row r="94" spans="2:46" ht="18" customHeight="1" x14ac:dyDescent="0.45">
      <c r="B94" s="49">
        <v>28</v>
      </c>
      <c r="C94" s="265"/>
      <c r="D94" s="265"/>
      <c r="E94" s="266"/>
      <c r="F94" s="267"/>
      <c r="G94" s="268"/>
      <c r="H94" s="268"/>
      <c r="I94" s="269"/>
      <c r="J94" s="269"/>
      <c r="K94" s="270"/>
      <c r="L94" s="271"/>
      <c r="M94" s="268"/>
      <c r="N94" s="268"/>
      <c r="O94" s="56"/>
      <c r="P94" s="56"/>
      <c r="Q94" s="52"/>
      <c r="R94" s="24"/>
      <c r="S94" s="25"/>
      <c r="T94" s="26"/>
      <c r="U94" s="67"/>
      <c r="V94" s="67"/>
      <c r="W94" s="67"/>
      <c r="X94" s="67"/>
      <c r="Y94" s="69"/>
      <c r="AM94" s="3" t="s">
        <v>113</v>
      </c>
      <c r="AN94" s="130" t="str">
        <f t="shared" si="8"/>
        <v>　</v>
      </c>
      <c r="AO94" s="131">
        <f t="shared" si="3"/>
        <v>0</v>
      </c>
      <c r="AP94" s="131">
        <f t="shared" si="4"/>
        <v>0</v>
      </c>
      <c r="AQ94" s="131">
        <f t="shared" si="5"/>
        <v>0</v>
      </c>
      <c r="AR94" s="131">
        <f t="shared" si="6"/>
        <v>0</v>
      </c>
      <c r="AS94" s="131">
        <f t="shared" si="7"/>
        <v>0</v>
      </c>
      <c r="AT94" s="130" t="str">
        <f t="shared" si="9"/>
        <v>　</v>
      </c>
    </row>
    <row r="95" spans="2:46" ht="18" customHeight="1" x14ac:dyDescent="0.45">
      <c r="B95" s="49">
        <v>29</v>
      </c>
      <c r="C95" s="265"/>
      <c r="D95" s="265"/>
      <c r="E95" s="266"/>
      <c r="F95" s="363"/>
      <c r="G95" s="269"/>
      <c r="H95" s="269"/>
      <c r="I95" s="269"/>
      <c r="J95" s="269"/>
      <c r="K95" s="270"/>
      <c r="L95" s="271"/>
      <c r="M95" s="268"/>
      <c r="N95" s="268"/>
      <c r="O95" s="56"/>
      <c r="P95" s="56"/>
      <c r="Q95" s="52"/>
      <c r="R95" s="24"/>
      <c r="S95" s="25"/>
      <c r="T95" s="26"/>
      <c r="U95" s="67"/>
      <c r="V95" s="67"/>
      <c r="W95" s="67"/>
      <c r="X95" s="67"/>
      <c r="Y95" s="69"/>
      <c r="AM95" s="3" t="s">
        <v>114</v>
      </c>
      <c r="AN95" s="130" t="str">
        <f t="shared" si="8"/>
        <v>　</v>
      </c>
      <c r="AO95" s="131">
        <f t="shared" si="3"/>
        <v>0</v>
      </c>
      <c r="AP95" s="131">
        <f t="shared" si="4"/>
        <v>0</v>
      </c>
      <c r="AQ95" s="131">
        <f t="shared" si="5"/>
        <v>0</v>
      </c>
      <c r="AR95" s="131">
        <f t="shared" si="6"/>
        <v>0</v>
      </c>
      <c r="AS95" s="131">
        <f t="shared" si="7"/>
        <v>0</v>
      </c>
      <c r="AT95" s="130" t="str">
        <f t="shared" si="9"/>
        <v>　</v>
      </c>
    </row>
    <row r="96" spans="2:46" ht="18" customHeight="1" thickBot="1" x14ac:dyDescent="0.5">
      <c r="B96" s="50">
        <v>30</v>
      </c>
      <c r="C96" s="255"/>
      <c r="D96" s="255"/>
      <c r="E96" s="256"/>
      <c r="F96" s="358"/>
      <c r="G96" s="259"/>
      <c r="H96" s="259"/>
      <c r="I96" s="259"/>
      <c r="J96" s="259"/>
      <c r="K96" s="260"/>
      <c r="L96" s="359"/>
      <c r="M96" s="259"/>
      <c r="N96" s="259"/>
      <c r="O96" s="62"/>
      <c r="P96" s="62"/>
      <c r="Q96" s="61"/>
      <c r="R96" s="27"/>
      <c r="S96" s="28"/>
      <c r="T96" s="29"/>
      <c r="U96" s="66"/>
      <c r="V96" s="66"/>
      <c r="W96" s="66"/>
      <c r="X96" s="66"/>
      <c r="Y96" s="99"/>
      <c r="AM96" s="3" t="s">
        <v>115</v>
      </c>
      <c r="AN96" s="130" t="str">
        <f t="shared" si="8"/>
        <v>　</v>
      </c>
      <c r="AO96" s="131">
        <f t="shared" si="3"/>
        <v>0</v>
      </c>
      <c r="AP96" s="131">
        <f t="shared" si="4"/>
        <v>0</v>
      </c>
      <c r="AQ96" s="131">
        <f t="shared" si="5"/>
        <v>0</v>
      </c>
      <c r="AR96" s="131">
        <f t="shared" si="6"/>
        <v>0</v>
      </c>
      <c r="AS96" s="131">
        <f t="shared" si="7"/>
        <v>0</v>
      </c>
      <c r="AT96" s="130" t="str">
        <f t="shared" si="9"/>
        <v>　</v>
      </c>
    </row>
    <row r="97" spans="2:43" ht="60.75" customHeight="1" x14ac:dyDescent="0.45">
      <c r="AM97" s="3" t="s">
        <v>315</v>
      </c>
      <c r="AO97" s="23">
        <f t="shared" ref="AO97" si="10">U97</f>
        <v>0</v>
      </c>
      <c r="AP97" s="23">
        <f t="shared" ref="AP97" si="11">V97</f>
        <v>0</v>
      </c>
      <c r="AQ97" s="23">
        <f t="shared" ref="AQ97" si="12">X97</f>
        <v>0</v>
      </c>
    </row>
    <row r="98" spans="2:43" ht="19.2" x14ac:dyDescent="0.45">
      <c r="B98" s="152" t="s">
        <v>160</v>
      </c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M98" s="3" t="s">
        <v>316</v>
      </c>
    </row>
    <row r="99" spans="2:43" ht="18" customHeight="1" thickBot="1" x14ac:dyDescent="0.5">
      <c r="AM99" s="3" t="s">
        <v>317</v>
      </c>
    </row>
    <row r="100" spans="2:43" ht="18" customHeight="1" x14ac:dyDescent="0.45">
      <c r="B100" s="381" t="s">
        <v>47</v>
      </c>
      <c r="C100" s="382"/>
      <c r="D100" s="382"/>
      <c r="E100" s="382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382"/>
      <c r="R100" s="382"/>
      <c r="S100" s="382"/>
      <c r="T100" s="382"/>
      <c r="U100" s="382"/>
      <c r="V100" s="382"/>
      <c r="W100" s="382"/>
      <c r="X100" s="382"/>
      <c r="Y100" s="383"/>
      <c r="AM100" s="3" t="s">
        <v>318</v>
      </c>
    </row>
    <row r="101" spans="2:43" ht="45.6" customHeight="1" thickBot="1" x14ac:dyDescent="0.5">
      <c r="B101" s="126" t="s">
        <v>46</v>
      </c>
      <c r="C101" s="307" t="s">
        <v>229</v>
      </c>
      <c r="D101" s="307"/>
      <c r="E101" s="307"/>
      <c r="F101" s="307"/>
      <c r="G101" s="307"/>
      <c r="H101" s="307"/>
      <c r="I101" s="307" t="s">
        <v>186</v>
      </c>
      <c r="J101" s="307"/>
      <c r="K101" s="307" t="s">
        <v>191</v>
      </c>
      <c r="L101" s="307"/>
      <c r="M101" s="307" t="s">
        <v>192</v>
      </c>
      <c r="N101" s="307"/>
      <c r="O101" s="515" t="s">
        <v>231</v>
      </c>
      <c r="P101" s="516"/>
      <c r="Q101" s="516"/>
      <c r="R101" s="356" t="s">
        <v>228</v>
      </c>
      <c r="S101" s="357"/>
      <c r="T101" s="357"/>
      <c r="U101" s="307" t="s">
        <v>234</v>
      </c>
      <c r="V101" s="307"/>
      <c r="W101" s="307"/>
      <c r="X101" s="307"/>
      <c r="Y101" s="380"/>
      <c r="AM101" s="3" t="s">
        <v>319</v>
      </c>
    </row>
    <row r="102" spans="2:43" ht="18" customHeight="1" thickTop="1" x14ac:dyDescent="0.45">
      <c r="B102" s="125">
        <v>1</v>
      </c>
      <c r="C102" s="234"/>
      <c r="D102" s="234"/>
      <c r="E102" s="234"/>
      <c r="F102" s="234"/>
      <c r="G102" s="234"/>
      <c r="H102" s="234"/>
      <c r="I102" s="300" t="str">
        <f>IF(C102="","",VLOOKUP(C102,$AN$67:$AQ$97,2,0))</f>
        <v/>
      </c>
      <c r="J102" s="300"/>
      <c r="K102" s="300" t="str">
        <f>IF(C102="","",VLOOKUP(C102,$AN$67:$AQ$97,3,0))</f>
        <v/>
      </c>
      <c r="L102" s="300"/>
      <c r="M102" s="300" t="str">
        <f>IF(C102="","",VLOOKUP(C102,$AN$67:$AQ$97,4,0))</f>
        <v/>
      </c>
      <c r="N102" s="300"/>
      <c r="O102" s="234"/>
      <c r="P102" s="234"/>
      <c r="Q102" s="234"/>
      <c r="R102" s="361"/>
      <c r="S102" s="361"/>
      <c r="T102" s="362"/>
      <c r="U102" s="284"/>
      <c r="V102" s="284"/>
      <c r="W102" s="284"/>
      <c r="X102" s="284"/>
      <c r="Y102" s="527"/>
      <c r="Z102" s="530" t="s">
        <v>162</v>
      </c>
      <c r="AA102" s="100"/>
      <c r="AB102" s="360" t="s">
        <v>59</v>
      </c>
      <c r="AC102" s="360"/>
      <c r="AD102" s="360"/>
      <c r="AE102" s="360"/>
      <c r="AF102" s="360"/>
      <c r="AG102" s="360"/>
      <c r="AH102" s="360"/>
      <c r="AI102" s="360"/>
      <c r="AM102" s="3" t="s">
        <v>320</v>
      </c>
    </row>
    <row r="103" spans="2:43" ht="18" customHeight="1" thickBot="1" x14ac:dyDescent="0.5">
      <c r="B103" s="122">
        <v>2</v>
      </c>
      <c r="C103" s="302"/>
      <c r="D103" s="302"/>
      <c r="E103" s="302"/>
      <c r="F103" s="302"/>
      <c r="G103" s="302"/>
      <c r="H103" s="302"/>
      <c r="I103" s="304" t="str">
        <f t="shared" ref="I103:I131" si="13">IF(C103="","",VLOOKUP(C103,$AN$67:$AQ$97,2,0))</f>
        <v/>
      </c>
      <c r="J103" s="304"/>
      <c r="K103" s="300" t="str">
        <f t="shared" ref="K103:K131" si="14">IF(C103="","",VLOOKUP(C103,$AN$67:$AQ$97,3,0))</f>
        <v/>
      </c>
      <c r="L103" s="300"/>
      <c r="M103" s="300" t="str">
        <f t="shared" ref="M103:M131" si="15">IF(C103="","",VLOOKUP(C103,$AN$67:$AQ$97,4,0))</f>
        <v/>
      </c>
      <c r="N103" s="300"/>
      <c r="O103" s="302"/>
      <c r="P103" s="302"/>
      <c r="Q103" s="302"/>
      <c r="R103" s="355"/>
      <c r="S103" s="355"/>
      <c r="T103" s="355"/>
      <c r="U103" s="265"/>
      <c r="V103" s="265"/>
      <c r="W103" s="265"/>
      <c r="X103" s="265"/>
      <c r="Y103" s="523"/>
      <c r="Z103" s="530"/>
      <c r="AA103" s="100"/>
      <c r="AB103" s="360"/>
      <c r="AC103" s="360"/>
      <c r="AD103" s="360"/>
      <c r="AE103" s="360"/>
      <c r="AF103" s="360"/>
      <c r="AG103" s="360"/>
      <c r="AH103" s="360"/>
      <c r="AI103" s="360"/>
      <c r="AM103" s="3" t="s">
        <v>321</v>
      </c>
    </row>
    <row r="104" spans="2:43" ht="18" customHeight="1" x14ac:dyDescent="0.45">
      <c r="B104" s="122">
        <v>3</v>
      </c>
      <c r="C104" s="302"/>
      <c r="D104" s="302"/>
      <c r="E104" s="302"/>
      <c r="F104" s="302"/>
      <c r="G104" s="302"/>
      <c r="H104" s="302"/>
      <c r="I104" s="304" t="str">
        <f t="shared" si="13"/>
        <v/>
      </c>
      <c r="J104" s="304"/>
      <c r="K104" s="300" t="str">
        <f t="shared" si="14"/>
        <v/>
      </c>
      <c r="L104" s="300"/>
      <c r="M104" s="300" t="str">
        <f t="shared" si="15"/>
        <v/>
      </c>
      <c r="N104" s="300"/>
      <c r="O104" s="302"/>
      <c r="P104" s="302"/>
      <c r="Q104" s="302"/>
      <c r="R104" s="355"/>
      <c r="S104" s="355"/>
      <c r="T104" s="355"/>
      <c r="U104" s="265"/>
      <c r="V104" s="265"/>
      <c r="W104" s="265"/>
      <c r="X104" s="265"/>
      <c r="Y104" s="523"/>
      <c r="Z104" s="530"/>
      <c r="AA104" s="368" t="s">
        <v>235</v>
      </c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70"/>
      <c r="AM104" s="3" t="s">
        <v>322</v>
      </c>
    </row>
    <row r="105" spans="2:43" ht="18" customHeight="1" x14ac:dyDescent="0.45">
      <c r="B105" s="122">
        <v>4</v>
      </c>
      <c r="C105" s="302"/>
      <c r="D105" s="302"/>
      <c r="E105" s="302"/>
      <c r="F105" s="302"/>
      <c r="G105" s="302"/>
      <c r="H105" s="302"/>
      <c r="I105" s="304" t="str">
        <f t="shared" si="13"/>
        <v/>
      </c>
      <c r="J105" s="304"/>
      <c r="K105" s="300" t="str">
        <f t="shared" si="14"/>
        <v/>
      </c>
      <c r="L105" s="300"/>
      <c r="M105" s="300" t="str">
        <f t="shared" si="15"/>
        <v/>
      </c>
      <c r="N105" s="300"/>
      <c r="O105" s="302"/>
      <c r="P105" s="302"/>
      <c r="Q105" s="302"/>
      <c r="R105" s="355"/>
      <c r="S105" s="355"/>
      <c r="T105" s="355"/>
      <c r="U105" s="265"/>
      <c r="V105" s="265"/>
      <c r="W105" s="265"/>
      <c r="X105" s="265"/>
      <c r="Y105" s="523"/>
      <c r="Z105" s="530"/>
      <c r="AA105" s="371"/>
      <c r="AB105" s="531"/>
      <c r="AC105" s="531"/>
      <c r="AD105" s="531"/>
      <c r="AE105" s="531"/>
      <c r="AF105" s="531"/>
      <c r="AG105" s="531"/>
      <c r="AH105" s="531"/>
      <c r="AI105" s="531"/>
      <c r="AJ105" s="531"/>
      <c r="AK105" s="373"/>
      <c r="AM105" s="3" t="s">
        <v>323</v>
      </c>
    </row>
    <row r="106" spans="2:43" ht="18" customHeight="1" thickBot="1" x14ac:dyDescent="0.5">
      <c r="B106" s="122">
        <v>5</v>
      </c>
      <c r="C106" s="302"/>
      <c r="D106" s="302"/>
      <c r="E106" s="302"/>
      <c r="F106" s="302"/>
      <c r="G106" s="302"/>
      <c r="H106" s="302"/>
      <c r="I106" s="304" t="str">
        <f t="shared" si="13"/>
        <v/>
      </c>
      <c r="J106" s="304"/>
      <c r="K106" s="300" t="str">
        <f t="shared" si="14"/>
        <v/>
      </c>
      <c r="L106" s="300"/>
      <c r="M106" s="300" t="str">
        <f t="shared" si="15"/>
        <v/>
      </c>
      <c r="N106" s="300"/>
      <c r="O106" s="302"/>
      <c r="P106" s="302"/>
      <c r="Q106" s="302"/>
      <c r="R106" s="355"/>
      <c r="S106" s="355"/>
      <c r="T106" s="355"/>
      <c r="U106" s="265"/>
      <c r="V106" s="265"/>
      <c r="W106" s="265"/>
      <c r="X106" s="265"/>
      <c r="Y106" s="523"/>
      <c r="Z106" s="530"/>
      <c r="AA106" s="374"/>
      <c r="AB106" s="375"/>
      <c r="AC106" s="375"/>
      <c r="AD106" s="375"/>
      <c r="AE106" s="375"/>
      <c r="AF106" s="375"/>
      <c r="AG106" s="375"/>
      <c r="AH106" s="375"/>
      <c r="AI106" s="375"/>
      <c r="AJ106" s="375"/>
      <c r="AK106" s="376"/>
      <c r="AM106" s="3" t="s">
        <v>324</v>
      </c>
    </row>
    <row r="107" spans="2:43" ht="18" customHeight="1" x14ac:dyDescent="0.45">
      <c r="B107" s="122">
        <v>6</v>
      </c>
      <c r="C107" s="302"/>
      <c r="D107" s="302"/>
      <c r="E107" s="302"/>
      <c r="F107" s="302"/>
      <c r="G107" s="302"/>
      <c r="H107" s="302"/>
      <c r="I107" s="304" t="str">
        <f t="shared" si="13"/>
        <v/>
      </c>
      <c r="J107" s="304"/>
      <c r="K107" s="300" t="str">
        <f t="shared" si="14"/>
        <v/>
      </c>
      <c r="L107" s="300"/>
      <c r="M107" s="300" t="str">
        <f t="shared" si="15"/>
        <v/>
      </c>
      <c r="N107" s="300"/>
      <c r="O107" s="302"/>
      <c r="P107" s="302"/>
      <c r="Q107" s="302"/>
      <c r="R107" s="355"/>
      <c r="S107" s="355"/>
      <c r="T107" s="355"/>
      <c r="U107" s="265"/>
      <c r="V107" s="265"/>
      <c r="W107" s="265"/>
      <c r="X107" s="265"/>
      <c r="Y107" s="523"/>
      <c r="Z107" s="530"/>
      <c r="AA107" s="100"/>
      <c r="AM107" s="3" t="s">
        <v>105</v>
      </c>
    </row>
    <row r="108" spans="2:43" ht="18" customHeight="1" thickBot="1" x14ac:dyDescent="0.5">
      <c r="B108" s="122">
        <v>7</v>
      </c>
      <c r="C108" s="302"/>
      <c r="D108" s="302"/>
      <c r="E108" s="302"/>
      <c r="F108" s="302"/>
      <c r="G108" s="302"/>
      <c r="H108" s="302"/>
      <c r="I108" s="304" t="str">
        <f t="shared" si="13"/>
        <v/>
      </c>
      <c r="J108" s="304"/>
      <c r="K108" s="300" t="str">
        <f t="shared" si="14"/>
        <v/>
      </c>
      <c r="L108" s="300"/>
      <c r="M108" s="300" t="str">
        <f t="shared" si="15"/>
        <v/>
      </c>
      <c r="N108" s="300"/>
      <c r="O108" s="302"/>
      <c r="P108" s="302"/>
      <c r="Q108" s="302"/>
      <c r="R108" s="355"/>
      <c r="S108" s="355"/>
      <c r="T108" s="355"/>
      <c r="U108" s="265"/>
      <c r="V108" s="265"/>
      <c r="W108" s="265"/>
      <c r="X108" s="265"/>
      <c r="Y108" s="523"/>
      <c r="Z108" s="530"/>
      <c r="AA108" s="379" t="s">
        <v>116</v>
      </c>
      <c r="AB108" s="379"/>
    </row>
    <row r="109" spans="2:43" ht="18" customHeight="1" x14ac:dyDescent="0.45">
      <c r="B109" s="122">
        <v>8</v>
      </c>
      <c r="C109" s="302"/>
      <c r="D109" s="302"/>
      <c r="E109" s="302"/>
      <c r="F109" s="302"/>
      <c r="G109" s="302"/>
      <c r="H109" s="302"/>
      <c r="I109" s="304" t="str">
        <f t="shared" si="13"/>
        <v/>
      </c>
      <c r="J109" s="304"/>
      <c r="K109" s="300" t="str">
        <f t="shared" si="14"/>
        <v/>
      </c>
      <c r="L109" s="300"/>
      <c r="M109" s="300" t="str">
        <f t="shared" si="15"/>
        <v/>
      </c>
      <c r="N109" s="300"/>
      <c r="O109" s="302"/>
      <c r="P109" s="302"/>
      <c r="Q109" s="302"/>
      <c r="R109" s="355"/>
      <c r="S109" s="355"/>
      <c r="T109" s="355"/>
      <c r="U109" s="265"/>
      <c r="V109" s="265"/>
      <c r="W109" s="265"/>
      <c r="X109" s="265"/>
      <c r="Y109" s="523"/>
      <c r="Z109" s="530"/>
      <c r="AA109" s="214" t="s">
        <v>119</v>
      </c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6"/>
    </row>
    <row r="110" spans="2:43" ht="18" customHeight="1" x14ac:dyDescent="0.45">
      <c r="B110" s="122">
        <v>9</v>
      </c>
      <c r="C110" s="302"/>
      <c r="D110" s="302"/>
      <c r="E110" s="302"/>
      <c r="F110" s="302"/>
      <c r="G110" s="302"/>
      <c r="H110" s="302"/>
      <c r="I110" s="304" t="str">
        <f t="shared" si="13"/>
        <v/>
      </c>
      <c r="J110" s="304"/>
      <c r="K110" s="300" t="str">
        <f t="shared" si="14"/>
        <v/>
      </c>
      <c r="L110" s="300"/>
      <c r="M110" s="300" t="str">
        <f t="shared" si="15"/>
        <v/>
      </c>
      <c r="N110" s="300"/>
      <c r="O110" s="302"/>
      <c r="P110" s="302"/>
      <c r="Q110" s="302"/>
      <c r="R110" s="355"/>
      <c r="S110" s="355"/>
      <c r="T110" s="355"/>
      <c r="U110" s="265"/>
      <c r="V110" s="265"/>
      <c r="W110" s="265"/>
      <c r="X110" s="265"/>
      <c r="Y110" s="523"/>
      <c r="Z110" s="530"/>
      <c r="AA110" s="532" t="s">
        <v>118</v>
      </c>
      <c r="AB110" s="533"/>
      <c r="AC110" s="533"/>
      <c r="AD110" s="533"/>
      <c r="AE110" s="533"/>
      <c r="AF110" s="533"/>
      <c r="AG110" s="533"/>
      <c r="AH110" s="533"/>
      <c r="AI110" s="533"/>
      <c r="AJ110" s="533"/>
      <c r="AK110" s="534"/>
    </row>
    <row r="111" spans="2:43" ht="18" customHeight="1" x14ac:dyDescent="0.45">
      <c r="B111" s="122">
        <v>10</v>
      </c>
      <c r="C111" s="302"/>
      <c r="D111" s="302"/>
      <c r="E111" s="302"/>
      <c r="F111" s="302"/>
      <c r="G111" s="302"/>
      <c r="H111" s="302"/>
      <c r="I111" s="304" t="str">
        <f t="shared" si="13"/>
        <v/>
      </c>
      <c r="J111" s="304"/>
      <c r="K111" s="300" t="str">
        <f t="shared" si="14"/>
        <v/>
      </c>
      <c r="L111" s="300"/>
      <c r="M111" s="300" t="str">
        <f t="shared" si="15"/>
        <v/>
      </c>
      <c r="N111" s="300"/>
      <c r="O111" s="302"/>
      <c r="P111" s="302"/>
      <c r="Q111" s="302"/>
      <c r="R111" s="355"/>
      <c r="S111" s="355"/>
      <c r="T111" s="355"/>
      <c r="U111" s="265"/>
      <c r="V111" s="265"/>
      <c r="W111" s="265"/>
      <c r="X111" s="265"/>
      <c r="Y111" s="523"/>
      <c r="Z111" s="530"/>
      <c r="AA111" s="532"/>
      <c r="AB111" s="533"/>
      <c r="AC111" s="533"/>
      <c r="AD111" s="533"/>
      <c r="AE111" s="533"/>
      <c r="AF111" s="533"/>
      <c r="AG111" s="533"/>
      <c r="AH111" s="533"/>
      <c r="AI111" s="533"/>
      <c r="AJ111" s="533"/>
      <c r="AK111" s="534"/>
    </row>
    <row r="112" spans="2:43" ht="18" customHeight="1" x14ac:dyDescent="0.45">
      <c r="B112" s="122">
        <v>11</v>
      </c>
      <c r="C112" s="302"/>
      <c r="D112" s="302"/>
      <c r="E112" s="302"/>
      <c r="F112" s="302"/>
      <c r="G112" s="302"/>
      <c r="H112" s="302"/>
      <c r="I112" s="304" t="str">
        <f t="shared" si="13"/>
        <v/>
      </c>
      <c r="J112" s="304"/>
      <c r="K112" s="300" t="str">
        <f t="shared" si="14"/>
        <v/>
      </c>
      <c r="L112" s="300"/>
      <c r="M112" s="300" t="str">
        <f t="shared" si="15"/>
        <v/>
      </c>
      <c r="N112" s="300"/>
      <c r="O112" s="302"/>
      <c r="P112" s="302"/>
      <c r="Q112" s="302"/>
      <c r="R112" s="355"/>
      <c r="S112" s="355"/>
      <c r="T112" s="355"/>
      <c r="U112" s="265"/>
      <c r="V112" s="265"/>
      <c r="W112" s="265"/>
      <c r="X112" s="265"/>
      <c r="Y112" s="523"/>
      <c r="Z112" s="530"/>
      <c r="AA112" s="532"/>
      <c r="AB112" s="533"/>
      <c r="AC112" s="533"/>
      <c r="AD112" s="533"/>
      <c r="AE112" s="533"/>
      <c r="AF112" s="533"/>
      <c r="AG112" s="533"/>
      <c r="AH112" s="533"/>
      <c r="AI112" s="533"/>
      <c r="AJ112" s="533"/>
      <c r="AK112" s="534"/>
    </row>
    <row r="113" spans="2:37" ht="18" customHeight="1" thickBot="1" x14ac:dyDescent="0.5">
      <c r="B113" s="122">
        <v>12</v>
      </c>
      <c r="C113" s="302"/>
      <c r="D113" s="302"/>
      <c r="E113" s="302"/>
      <c r="F113" s="302"/>
      <c r="G113" s="302"/>
      <c r="H113" s="302"/>
      <c r="I113" s="304" t="str">
        <f t="shared" si="13"/>
        <v/>
      </c>
      <c r="J113" s="304"/>
      <c r="K113" s="300" t="str">
        <f t="shared" si="14"/>
        <v/>
      </c>
      <c r="L113" s="300"/>
      <c r="M113" s="300" t="str">
        <f t="shared" si="15"/>
        <v/>
      </c>
      <c r="N113" s="300"/>
      <c r="O113" s="302"/>
      <c r="P113" s="302"/>
      <c r="Q113" s="302"/>
      <c r="R113" s="355"/>
      <c r="S113" s="355"/>
      <c r="T113" s="355"/>
      <c r="U113" s="265"/>
      <c r="V113" s="265"/>
      <c r="W113" s="265"/>
      <c r="X113" s="265"/>
      <c r="Y113" s="523"/>
      <c r="Z113" s="530"/>
      <c r="AA113" s="535"/>
      <c r="AB113" s="536"/>
      <c r="AC113" s="536"/>
      <c r="AD113" s="536"/>
      <c r="AE113" s="536"/>
      <c r="AF113" s="536"/>
      <c r="AG113" s="536"/>
      <c r="AH113" s="536"/>
      <c r="AI113" s="536"/>
      <c r="AJ113" s="536"/>
      <c r="AK113" s="537"/>
    </row>
    <row r="114" spans="2:37" ht="18" customHeight="1" x14ac:dyDescent="0.45">
      <c r="B114" s="122">
        <v>13</v>
      </c>
      <c r="C114" s="302"/>
      <c r="D114" s="302"/>
      <c r="E114" s="302"/>
      <c r="F114" s="302"/>
      <c r="G114" s="302"/>
      <c r="H114" s="302"/>
      <c r="I114" s="304" t="str">
        <f t="shared" si="13"/>
        <v/>
      </c>
      <c r="J114" s="304"/>
      <c r="K114" s="300" t="str">
        <f t="shared" si="14"/>
        <v/>
      </c>
      <c r="L114" s="300"/>
      <c r="M114" s="300" t="str">
        <f t="shared" si="15"/>
        <v/>
      </c>
      <c r="N114" s="300"/>
      <c r="O114" s="302"/>
      <c r="P114" s="302"/>
      <c r="Q114" s="302"/>
      <c r="R114" s="355"/>
      <c r="S114" s="355"/>
      <c r="T114" s="355"/>
      <c r="U114" s="265"/>
      <c r="V114" s="265"/>
      <c r="W114" s="265"/>
      <c r="X114" s="265"/>
      <c r="Y114" s="523"/>
      <c r="Z114" s="530"/>
      <c r="AA114" s="100"/>
    </row>
    <row r="115" spans="2:37" ht="18" customHeight="1" thickBot="1" x14ac:dyDescent="0.5">
      <c r="B115" s="122">
        <v>14</v>
      </c>
      <c r="C115" s="302"/>
      <c r="D115" s="302"/>
      <c r="E115" s="302"/>
      <c r="F115" s="302"/>
      <c r="G115" s="302"/>
      <c r="H115" s="302"/>
      <c r="I115" s="304" t="str">
        <f t="shared" si="13"/>
        <v/>
      </c>
      <c r="J115" s="304"/>
      <c r="K115" s="300" t="str">
        <f t="shared" si="14"/>
        <v/>
      </c>
      <c r="L115" s="300"/>
      <c r="M115" s="300" t="str">
        <f t="shared" si="15"/>
        <v/>
      </c>
      <c r="N115" s="300"/>
      <c r="O115" s="302"/>
      <c r="P115" s="302"/>
      <c r="Q115" s="302"/>
      <c r="R115" s="355"/>
      <c r="S115" s="355"/>
      <c r="T115" s="355"/>
      <c r="U115" s="265"/>
      <c r="V115" s="265"/>
      <c r="W115" s="265"/>
      <c r="X115" s="265"/>
      <c r="Y115" s="523"/>
      <c r="Z115" s="530"/>
      <c r="AA115" s="538" t="s">
        <v>29</v>
      </c>
      <c r="AB115" s="538"/>
    </row>
    <row r="116" spans="2:37" ht="18" customHeight="1" x14ac:dyDescent="0.45">
      <c r="B116" s="122">
        <v>15</v>
      </c>
      <c r="C116" s="302"/>
      <c r="D116" s="302"/>
      <c r="E116" s="302"/>
      <c r="F116" s="302"/>
      <c r="G116" s="302"/>
      <c r="H116" s="302"/>
      <c r="I116" s="304" t="str">
        <f t="shared" si="13"/>
        <v/>
      </c>
      <c r="J116" s="304"/>
      <c r="K116" s="300" t="str">
        <f t="shared" si="14"/>
        <v/>
      </c>
      <c r="L116" s="300"/>
      <c r="M116" s="300" t="str">
        <f t="shared" si="15"/>
        <v/>
      </c>
      <c r="N116" s="300"/>
      <c r="O116" s="302"/>
      <c r="P116" s="302"/>
      <c r="Q116" s="302"/>
      <c r="R116" s="355"/>
      <c r="S116" s="355"/>
      <c r="T116" s="355"/>
      <c r="U116" s="265"/>
      <c r="V116" s="265"/>
      <c r="W116" s="265"/>
      <c r="X116" s="265"/>
      <c r="Y116" s="523"/>
      <c r="Z116" s="530"/>
      <c r="AA116" s="214" t="s">
        <v>121</v>
      </c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6"/>
    </row>
    <row r="117" spans="2:37" ht="18" customHeight="1" thickBot="1" x14ac:dyDescent="0.5">
      <c r="B117" s="122">
        <v>16</v>
      </c>
      <c r="C117" s="302"/>
      <c r="D117" s="302"/>
      <c r="E117" s="302"/>
      <c r="F117" s="302"/>
      <c r="G117" s="302"/>
      <c r="H117" s="302"/>
      <c r="I117" s="304" t="str">
        <f t="shared" si="13"/>
        <v/>
      </c>
      <c r="J117" s="304"/>
      <c r="K117" s="300" t="str">
        <f t="shared" si="14"/>
        <v/>
      </c>
      <c r="L117" s="300"/>
      <c r="M117" s="300" t="str">
        <f t="shared" si="15"/>
        <v/>
      </c>
      <c r="N117" s="300"/>
      <c r="O117" s="302"/>
      <c r="P117" s="302"/>
      <c r="Q117" s="302"/>
      <c r="R117" s="355"/>
      <c r="S117" s="355"/>
      <c r="T117" s="355"/>
      <c r="U117" s="265"/>
      <c r="V117" s="265"/>
      <c r="W117" s="265"/>
      <c r="X117" s="265"/>
      <c r="Y117" s="523"/>
      <c r="Z117" s="530"/>
      <c r="AA117" s="220" t="s">
        <v>120</v>
      </c>
      <c r="AB117" s="221"/>
      <c r="AC117" s="221"/>
      <c r="AD117" s="221"/>
      <c r="AE117" s="221"/>
      <c r="AF117" s="221"/>
      <c r="AG117" s="221"/>
      <c r="AH117" s="221"/>
      <c r="AI117" s="221"/>
      <c r="AJ117" s="221"/>
      <c r="AK117" s="222"/>
    </row>
    <row r="118" spans="2:37" ht="18" customHeight="1" x14ac:dyDescent="0.45">
      <c r="B118" s="122">
        <v>17</v>
      </c>
      <c r="C118" s="302"/>
      <c r="D118" s="302"/>
      <c r="E118" s="302"/>
      <c r="F118" s="302"/>
      <c r="G118" s="302"/>
      <c r="H118" s="302"/>
      <c r="I118" s="304" t="str">
        <f t="shared" si="13"/>
        <v/>
      </c>
      <c r="J118" s="304"/>
      <c r="K118" s="300" t="str">
        <f t="shared" si="14"/>
        <v/>
      </c>
      <c r="L118" s="300"/>
      <c r="M118" s="300" t="str">
        <f t="shared" si="15"/>
        <v/>
      </c>
      <c r="N118" s="300"/>
      <c r="O118" s="302"/>
      <c r="P118" s="302"/>
      <c r="Q118" s="302"/>
      <c r="R118" s="355"/>
      <c r="S118" s="355"/>
      <c r="T118" s="355"/>
      <c r="U118" s="265"/>
      <c r="V118" s="265"/>
      <c r="W118" s="265"/>
      <c r="X118" s="265"/>
      <c r="Y118" s="523"/>
      <c r="Z118" s="530"/>
      <c r="AA118" s="100"/>
    </row>
    <row r="119" spans="2:37" ht="18" customHeight="1" thickBot="1" x14ac:dyDescent="0.5">
      <c r="B119" s="122">
        <v>18</v>
      </c>
      <c r="C119" s="302"/>
      <c r="D119" s="302"/>
      <c r="E119" s="302"/>
      <c r="F119" s="302"/>
      <c r="G119" s="302"/>
      <c r="H119" s="302"/>
      <c r="I119" s="304" t="str">
        <f t="shared" si="13"/>
        <v/>
      </c>
      <c r="J119" s="304"/>
      <c r="K119" s="300" t="str">
        <f t="shared" si="14"/>
        <v/>
      </c>
      <c r="L119" s="300"/>
      <c r="M119" s="300" t="str">
        <f t="shared" si="15"/>
        <v/>
      </c>
      <c r="N119" s="300"/>
      <c r="O119" s="302"/>
      <c r="P119" s="302"/>
      <c r="Q119" s="302"/>
      <c r="R119" s="355"/>
      <c r="S119" s="355"/>
      <c r="T119" s="355"/>
      <c r="U119" s="265"/>
      <c r="V119" s="265"/>
      <c r="W119" s="265"/>
      <c r="X119" s="265"/>
      <c r="Y119" s="523"/>
      <c r="Z119" s="530"/>
      <c r="AA119" s="538" t="s">
        <v>232</v>
      </c>
      <c r="AB119" s="538"/>
    </row>
    <row r="120" spans="2:37" ht="18" customHeight="1" x14ac:dyDescent="0.45">
      <c r="B120" s="122">
        <v>19</v>
      </c>
      <c r="C120" s="302"/>
      <c r="D120" s="302"/>
      <c r="E120" s="302"/>
      <c r="F120" s="302"/>
      <c r="G120" s="302"/>
      <c r="H120" s="302"/>
      <c r="I120" s="304" t="str">
        <f t="shared" si="13"/>
        <v/>
      </c>
      <c r="J120" s="304"/>
      <c r="K120" s="300" t="str">
        <f t="shared" si="14"/>
        <v/>
      </c>
      <c r="L120" s="300"/>
      <c r="M120" s="300" t="str">
        <f t="shared" si="15"/>
        <v/>
      </c>
      <c r="N120" s="300"/>
      <c r="O120" s="302"/>
      <c r="P120" s="302"/>
      <c r="Q120" s="302"/>
      <c r="R120" s="355"/>
      <c r="S120" s="355"/>
      <c r="T120" s="355"/>
      <c r="U120" s="265"/>
      <c r="V120" s="265"/>
      <c r="W120" s="265"/>
      <c r="X120" s="265"/>
      <c r="Y120" s="523"/>
      <c r="Z120" s="530"/>
      <c r="AA120" s="214" t="s">
        <v>236</v>
      </c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6"/>
    </row>
    <row r="121" spans="2:37" ht="18" customHeight="1" thickBot="1" x14ac:dyDescent="0.5">
      <c r="B121" s="122">
        <v>20</v>
      </c>
      <c r="C121" s="302"/>
      <c r="D121" s="302"/>
      <c r="E121" s="302"/>
      <c r="F121" s="302"/>
      <c r="G121" s="302"/>
      <c r="H121" s="302"/>
      <c r="I121" s="304" t="str">
        <f t="shared" si="13"/>
        <v/>
      </c>
      <c r="J121" s="304"/>
      <c r="K121" s="300" t="str">
        <f t="shared" si="14"/>
        <v/>
      </c>
      <c r="L121" s="300"/>
      <c r="M121" s="300" t="str">
        <f t="shared" si="15"/>
        <v/>
      </c>
      <c r="N121" s="300"/>
      <c r="O121" s="302"/>
      <c r="P121" s="302"/>
      <c r="Q121" s="302"/>
      <c r="R121" s="355"/>
      <c r="S121" s="355"/>
      <c r="T121" s="355"/>
      <c r="U121" s="265"/>
      <c r="V121" s="265"/>
      <c r="W121" s="265"/>
      <c r="X121" s="265"/>
      <c r="Y121" s="523"/>
      <c r="Z121" s="530"/>
      <c r="AA121" s="220" t="s">
        <v>233</v>
      </c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2"/>
    </row>
    <row r="122" spans="2:37" ht="18" customHeight="1" x14ac:dyDescent="0.45">
      <c r="B122" s="122">
        <v>21</v>
      </c>
      <c r="C122" s="302"/>
      <c r="D122" s="302"/>
      <c r="E122" s="302"/>
      <c r="F122" s="302"/>
      <c r="G122" s="302"/>
      <c r="H122" s="302"/>
      <c r="I122" s="304" t="str">
        <f t="shared" si="13"/>
        <v/>
      </c>
      <c r="J122" s="304"/>
      <c r="K122" s="300" t="str">
        <f t="shared" si="14"/>
        <v/>
      </c>
      <c r="L122" s="300"/>
      <c r="M122" s="300" t="str">
        <f t="shared" si="15"/>
        <v/>
      </c>
      <c r="N122" s="300"/>
      <c r="O122" s="302"/>
      <c r="P122" s="302"/>
      <c r="Q122" s="302"/>
      <c r="R122" s="355"/>
      <c r="S122" s="355"/>
      <c r="T122" s="355"/>
      <c r="U122" s="265"/>
      <c r="V122" s="265"/>
      <c r="W122" s="265"/>
      <c r="X122" s="265"/>
      <c r="Y122" s="523"/>
      <c r="Z122" s="530"/>
      <c r="AA122" s="100"/>
    </row>
    <row r="123" spans="2:37" ht="18" customHeight="1" thickBot="1" x14ac:dyDescent="0.5">
      <c r="B123" s="122">
        <v>22</v>
      </c>
      <c r="C123" s="302"/>
      <c r="D123" s="302"/>
      <c r="E123" s="302"/>
      <c r="F123" s="302"/>
      <c r="G123" s="302"/>
      <c r="H123" s="302"/>
      <c r="I123" s="304" t="str">
        <f t="shared" si="13"/>
        <v/>
      </c>
      <c r="J123" s="304"/>
      <c r="K123" s="300" t="str">
        <f t="shared" si="14"/>
        <v/>
      </c>
      <c r="L123" s="300"/>
      <c r="M123" s="300" t="str">
        <f t="shared" si="15"/>
        <v/>
      </c>
      <c r="N123" s="300"/>
      <c r="O123" s="302"/>
      <c r="P123" s="302"/>
      <c r="Q123" s="302"/>
      <c r="R123" s="355"/>
      <c r="S123" s="355"/>
      <c r="T123" s="355"/>
      <c r="U123" s="265"/>
      <c r="V123" s="265"/>
      <c r="W123" s="265"/>
      <c r="X123" s="265"/>
      <c r="Y123" s="523"/>
      <c r="Z123" s="530"/>
      <c r="AA123" s="517" t="s">
        <v>122</v>
      </c>
      <c r="AB123" s="517"/>
      <c r="AC123" s="517"/>
    </row>
    <row r="124" spans="2:37" ht="18" customHeight="1" x14ac:dyDescent="0.45">
      <c r="B124" s="122">
        <v>23</v>
      </c>
      <c r="C124" s="302"/>
      <c r="D124" s="302"/>
      <c r="E124" s="302"/>
      <c r="F124" s="302"/>
      <c r="G124" s="302"/>
      <c r="H124" s="302"/>
      <c r="I124" s="304" t="str">
        <f t="shared" si="13"/>
        <v/>
      </c>
      <c r="J124" s="304"/>
      <c r="K124" s="300" t="str">
        <f t="shared" si="14"/>
        <v/>
      </c>
      <c r="L124" s="300"/>
      <c r="M124" s="300" t="str">
        <f t="shared" si="15"/>
        <v/>
      </c>
      <c r="N124" s="300"/>
      <c r="O124" s="302"/>
      <c r="P124" s="302"/>
      <c r="Q124" s="302"/>
      <c r="R124" s="355"/>
      <c r="S124" s="355"/>
      <c r="T124" s="355"/>
      <c r="U124" s="265"/>
      <c r="V124" s="265"/>
      <c r="W124" s="265"/>
      <c r="X124" s="265"/>
      <c r="Y124" s="523"/>
      <c r="Z124" s="530"/>
      <c r="AA124" s="368" t="s">
        <v>237</v>
      </c>
      <c r="AB124" s="369"/>
      <c r="AC124" s="369"/>
      <c r="AD124" s="369"/>
      <c r="AE124" s="369"/>
      <c r="AF124" s="369"/>
      <c r="AG124" s="369"/>
      <c r="AH124" s="369"/>
      <c r="AI124" s="369"/>
      <c r="AJ124" s="369"/>
      <c r="AK124" s="370"/>
    </row>
    <row r="125" spans="2:37" ht="18" customHeight="1" x14ac:dyDescent="0.45">
      <c r="B125" s="122">
        <v>24</v>
      </c>
      <c r="C125" s="302"/>
      <c r="D125" s="302"/>
      <c r="E125" s="302"/>
      <c r="F125" s="302"/>
      <c r="G125" s="302"/>
      <c r="H125" s="302"/>
      <c r="I125" s="304" t="str">
        <f t="shared" si="13"/>
        <v/>
      </c>
      <c r="J125" s="304"/>
      <c r="K125" s="300" t="str">
        <f t="shared" si="14"/>
        <v/>
      </c>
      <c r="L125" s="300"/>
      <c r="M125" s="300" t="str">
        <f t="shared" si="15"/>
        <v/>
      </c>
      <c r="N125" s="300"/>
      <c r="O125" s="302"/>
      <c r="P125" s="302"/>
      <c r="Q125" s="302"/>
      <c r="R125" s="355"/>
      <c r="S125" s="355"/>
      <c r="T125" s="355"/>
      <c r="U125" s="265"/>
      <c r="V125" s="265"/>
      <c r="W125" s="265"/>
      <c r="X125" s="265"/>
      <c r="Y125" s="523"/>
      <c r="Z125" s="530"/>
      <c r="AA125" s="371"/>
      <c r="AB125" s="531"/>
      <c r="AC125" s="531"/>
      <c r="AD125" s="531"/>
      <c r="AE125" s="531"/>
      <c r="AF125" s="531"/>
      <c r="AG125" s="531"/>
      <c r="AH125" s="531"/>
      <c r="AI125" s="531"/>
      <c r="AJ125" s="531"/>
      <c r="AK125" s="373"/>
    </row>
    <row r="126" spans="2:37" ht="18" customHeight="1" x14ac:dyDescent="0.45">
      <c r="B126" s="122">
        <v>25</v>
      </c>
      <c r="C126" s="302"/>
      <c r="D126" s="302"/>
      <c r="E126" s="302"/>
      <c r="F126" s="302"/>
      <c r="G126" s="302"/>
      <c r="H126" s="302"/>
      <c r="I126" s="304" t="str">
        <f t="shared" si="13"/>
        <v/>
      </c>
      <c r="J126" s="304"/>
      <c r="K126" s="300" t="str">
        <f t="shared" si="14"/>
        <v/>
      </c>
      <c r="L126" s="300"/>
      <c r="M126" s="300" t="str">
        <f t="shared" si="15"/>
        <v/>
      </c>
      <c r="N126" s="300"/>
      <c r="O126" s="302"/>
      <c r="P126" s="302"/>
      <c r="Q126" s="302"/>
      <c r="R126" s="355"/>
      <c r="S126" s="355"/>
      <c r="T126" s="355"/>
      <c r="U126" s="265"/>
      <c r="V126" s="265"/>
      <c r="W126" s="265"/>
      <c r="X126" s="265"/>
      <c r="Y126" s="523"/>
      <c r="Z126" s="530"/>
      <c r="AA126" s="371"/>
      <c r="AB126" s="531"/>
      <c r="AC126" s="531"/>
      <c r="AD126" s="531"/>
      <c r="AE126" s="531"/>
      <c r="AF126" s="531"/>
      <c r="AG126" s="531"/>
      <c r="AH126" s="531"/>
      <c r="AI126" s="531"/>
      <c r="AJ126" s="531"/>
      <c r="AK126" s="373"/>
    </row>
    <row r="127" spans="2:37" ht="18" customHeight="1" x14ac:dyDescent="0.45">
      <c r="B127" s="122">
        <v>26</v>
      </c>
      <c r="C127" s="302"/>
      <c r="D127" s="302"/>
      <c r="E127" s="302"/>
      <c r="F127" s="302"/>
      <c r="G127" s="302"/>
      <c r="H127" s="302"/>
      <c r="I127" s="304" t="str">
        <f t="shared" si="13"/>
        <v/>
      </c>
      <c r="J127" s="304"/>
      <c r="K127" s="300" t="str">
        <f t="shared" si="14"/>
        <v/>
      </c>
      <c r="L127" s="300"/>
      <c r="M127" s="300" t="str">
        <f t="shared" si="15"/>
        <v/>
      </c>
      <c r="N127" s="300"/>
      <c r="O127" s="302"/>
      <c r="P127" s="302"/>
      <c r="Q127" s="302"/>
      <c r="R127" s="355"/>
      <c r="S127" s="355"/>
      <c r="T127" s="355"/>
      <c r="U127" s="265"/>
      <c r="V127" s="265"/>
      <c r="W127" s="265"/>
      <c r="X127" s="265"/>
      <c r="Y127" s="523"/>
      <c r="Z127" s="530"/>
      <c r="AA127" s="371"/>
      <c r="AB127" s="531"/>
      <c r="AC127" s="531"/>
      <c r="AD127" s="531"/>
      <c r="AE127" s="531"/>
      <c r="AF127" s="531"/>
      <c r="AG127" s="531"/>
      <c r="AH127" s="531"/>
      <c r="AI127" s="531"/>
      <c r="AJ127" s="531"/>
      <c r="AK127" s="373"/>
    </row>
    <row r="128" spans="2:37" ht="18" customHeight="1" thickBot="1" x14ac:dyDescent="0.5">
      <c r="B128" s="122">
        <v>27</v>
      </c>
      <c r="C128" s="302"/>
      <c r="D128" s="302"/>
      <c r="E128" s="302"/>
      <c r="F128" s="302"/>
      <c r="G128" s="302"/>
      <c r="H128" s="302"/>
      <c r="I128" s="304" t="str">
        <f t="shared" si="13"/>
        <v/>
      </c>
      <c r="J128" s="304"/>
      <c r="K128" s="300" t="str">
        <f t="shared" si="14"/>
        <v/>
      </c>
      <c r="L128" s="300"/>
      <c r="M128" s="300" t="str">
        <f t="shared" si="15"/>
        <v/>
      </c>
      <c r="N128" s="300"/>
      <c r="O128" s="302"/>
      <c r="P128" s="302"/>
      <c r="Q128" s="302"/>
      <c r="R128" s="355"/>
      <c r="S128" s="355"/>
      <c r="T128" s="355"/>
      <c r="U128" s="265"/>
      <c r="V128" s="265"/>
      <c r="W128" s="265"/>
      <c r="X128" s="265"/>
      <c r="Y128" s="523"/>
      <c r="Z128" s="530"/>
      <c r="AA128" s="374"/>
      <c r="AB128" s="375"/>
      <c r="AC128" s="375"/>
      <c r="AD128" s="375"/>
      <c r="AE128" s="375"/>
      <c r="AF128" s="375"/>
      <c r="AG128" s="375"/>
      <c r="AH128" s="375"/>
      <c r="AI128" s="375"/>
      <c r="AJ128" s="375"/>
      <c r="AK128" s="376"/>
    </row>
    <row r="129" spans="2:31" ht="18" customHeight="1" x14ac:dyDescent="0.45">
      <c r="B129" s="122">
        <v>28</v>
      </c>
      <c r="C129" s="302"/>
      <c r="D129" s="302"/>
      <c r="E129" s="302"/>
      <c r="F129" s="302"/>
      <c r="G129" s="302"/>
      <c r="H129" s="302"/>
      <c r="I129" s="304" t="str">
        <f t="shared" si="13"/>
        <v/>
      </c>
      <c r="J129" s="304"/>
      <c r="K129" s="300" t="str">
        <f t="shared" si="14"/>
        <v/>
      </c>
      <c r="L129" s="300"/>
      <c r="M129" s="300" t="str">
        <f t="shared" si="15"/>
        <v/>
      </c>
      <c r="N129" s="300"/>
      <c r="O129" s="302"/>
      <c r="P129" s="302"/>
      <c r="Q129" s="302"/>
      <c r="R129" s="355"/>
      <c r="S129" s="355"/>
      <c r="T129" s="355"/>
      <c r="U129" s="265"/>
      <c r="V129" s="265"/>
      <c r="W129" s="265"/>
      <c r="X129" s="265"/>
      <c r="Y129" s="523"/>
      <c r="Z129" s="530"/>
      <c r="AA129" s="100"/>
    </row>
    <row r="130" spans="2:31" ht="18" customHeight="1" x14ac:dyDescent="0.45">
      <c r="B130" s="122">
        <v>29</v>
      </c>
      <c r="C130" s="302"/>
      <c r="D130" s="302"/>
      <c r="E130" s="302"/>
      <c r="F130" s="302"/>
      <c r="G130" s="302"/>
      <c r="H130" s="302"/>
      <c r="I130" s="304" t="str">
        <f t="shared" si="13"/>
        <v/>
      </c>
      <c r="J130" s="304"/>
      <c r="K130" s="300" t="str">
        <f t="shared" si="14"/>
        <v/>
      </c>
      <c r="L130" s="300"/>
      <c r="M130" s="300" t="str">
        <f t="shared" si="15"/>
        <v/>
      </c>
      <c r="N130" s="300"/>
      <c r="O130" s="302"/>
      <c r="P130" s="302"/>
      <c r="Q130" s="302"/>
      <c r="R130" s="355"/>
      <c r="S130" s="355"/>
      <c r="T130" s="355"/>
      <c r="U130" s="265"/>
      <c r="V130" s="265"/>
      <c r="W130" s="265"/>
      <c r="X130" s="265"/>
      <c r="Y130" s="523"/>
      <c r="Z130" s="530"/>
      <c r="AA130" s="100"/>
    </row>
    <row r="131" spans="2:31" ht="18" customHeight="1" thickBot="1" x14ac:dyDescent="0.5">
      <c r="B131" s="124">
        <v>30</v>
      </c>
      <c r="C131" s="305"/>
      <c r="D131" s="305"/>
      <c r="E131" s="305"/>
      <c r="F131" s="305"/>
      <c r="G131" s="305"/>
      <c r="H131" s="305"/>
      <c r="I131" s="306" t="str">
        <f t="shared" si="13"/>
        <v/>
      </c>
      <c r="J131" s="306"/>
      <c r="K131" s="301" t="str">
        <f t="shared" si="14"/>
        <v/>
      </c>
      <c r="L131" s="301"/>
      <c r="M131" s="301" t="str">
        <f t="shared" si="15"/>
        <v/>
      </c>
      <c r="N131" s="301"/>
      <c r="O131" s="305"/>
      <c r="P131" s="305"/>
      <c r="Q131" s="305"/>
      <c r="R131" s="518"/>
      <c r="S131" s="518"/>
      <c r="T131" s="518"/>
      <c r="U131" s="255"/>
      <c r="V131" s="255"/>
      <c r="W131" s="255"/>
      <c r="X131" s="255"/>
      <c r="Y131" s="528"/>
      <c r="Z131" s="530"/>
      <c r="AA131" s="100"/>
    </row>
    <row r="132" spans="2:31" ht="18" customHeight="1" thickBot="1" x14ac:dyDescent="0.5"/>
    <row r="133" spans="2:31" ht="18" customHeight="1" x14ac:dyDescent="0.45">
      <c r="B133" s="381" t="s">
        <v>48</v>
      </c>
      <c r="C133" s="382"/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  <c r="V133" s="383"/>
      <c r="W133" s="524" t="s">
        <v>162</v>
      </c>
      <c r="AB133" s="100"/>
    </row>
    <row r="134" spans="2:31" ht="18" customHeight="1" thickBot="1" x14ac:dyDescent="0.5">
      <c r="B134" s="126" t="s">
        <v>46</v>
      </c>
      <c r="C134" s="307" t="s">
        <v>30</v>
      </c>
      <c r="D134" s="307"/>
      <c r="E134" s="307"/>
      <c r="F134" s="307"/>
      <c r="G134" s="307"/>
      <c r="H134" s="307"/>
      <c r="I134" s="307" t="s">
        <v>29</v>
      </c>
      <c r="J134" s="307"/>
      <c r="K134" s="307" t="s">
        <v>23</v>
      </c>
      <c r="L134" s="356"/>
      <c r="M134" s="307" t="s">
        <v>234</v>
      </c>
      <c r="N134" s="307"/>
      <c r="O134" s="307"/>
      <c r="P134" s="307"/>
      <c r="Q134" s="307"/>
      <c r="R134" s="307"/>
      <c r="S134" s="307"/>
      <c r="T134" s="307"/>
      <c r="U134" s="307"/>
      <c r="V134" s="380"/>
      <c r="W134" s="524"/>
      <c r="AB134" s="100"/>
    </row>
    <row r="135" spans="2:31" ht="18" customHeight="1" thickTop="1" x14ac:dyDescent="0.45">
      <c r="B135" s="390">
        <v>1</v>
      </c>
      <c r="C135" s="234"/>
      <c r="D135" s="234"/>
      <c r="E135" s="234"/>
      <c r="F135" s="234"/>
      <c r="G135" s="234"/>
      <c r="H135" s="234"/>
      <c r="I135" s="300" t="str">
        <f>IF(C135="","",VLOOKUP(C135,$AN$67:$AT$97,5,0))</f>
        <v/>
      </c>
      <c r="J135" s="300"/>
      <c r="K135" s="300" t="str">
        <f>IF(C135="","",VLOOKUP(C135,$AN$67:$AT$97,6,0))</f>
        <v/>
      </c>
      <c r="L135" s="385"/>
      <c r="M135" s="525"/>
      <c r="N135" s="525"/>
      <c r="O135" s="525"/>
      <c r="P135" s="525"/>
      <c r="Q135" s="525"/>
      <c r="R135" s="525"/>
      <c r="S135" s="525"/>
      <c r="T135" s="525"/>
      <c r="U135" s="525"/>
      <c r="V135" s="526"/>
      <c r="W135" s="524"/>
      <c r="X135" s="360" t="s">
        <v>59</v>
      </c>
      <c r="Y135" s="360"/>
      <c r="Z135" s="360"/>
      <c r="AA135" s="360"/>
      <c r="AB135" s="360"/>
      <c r="AC135" s="360"/>
      <c r="AD135" s="360"/>
      <c r="AE135" s="360"/>
    </row>
    <row r="136" spans="2:31" ht="18" customHeight="1" thickBot="1" x14ac:dyDescent="0.5">
      <c r="B136" s="384"/>
      <c r="C136" s="302"/>
      <c r="D136" s="302"/>
      <c r="E136" s="302"/>
      <c r="F136" s="302"/>
      <c r="G136" s="302"/>
      <c r="H136" s="302"/>
      <c r="I136" s="300" t="str">
        <f t="shared" ref="I136:I164" si="16">IF(C136="","",VLOOKUP(C136,$AN$67:$AT$97,5,0))</f>
        <v/>
      </c>
      <c r="J136" s="300"/>
      <c r="K136" s="300" t="str">
        <f t="shared" ref="K136:K164" si="17">IF(C136="","",VLOOKUP(C136,$AN$67:$AT$97,6,0))</f>
        <v/>
      </c>
      <c r="L136" s="385"/>
      <c r="M136" s="433"/>
      <c r="N136" s="433"/>
      <c r="O136" s="433"/>
      <c r="P136" s="433"/>
      <c r="Q136" s="433"/>
      <c r="R136" s="433"/>
      <c r="S136" s="433"/>
      <c r="T136" s="433"/>
      <c r="U136" s="433"/>
      <c r="V136" s="434"/>
      <c r="W136" s="524"/>
      <c r="X136" s="519"/>
      <c r="Y136" s="519"/>
      <c r="Z136" s="519"/>
      <c r="AA136" s="519"/>
      <c r="AB136" s="519"/>
      <c r="AC136" s="519"/>
      <c r="AD136" s="519"/>
      <c r="AE136" s="519"/>
    </row>
    <row r="137" spans="2:31" ht="18" customHeight="1" x14ac:dyDescent="0.45">
      <c r="B137" s="384">
        <v>2</v>
      </c>
      <c r="C137" s="302"/>
      <c r="D137" s="302"/>
      <c r="E137" s="302"/>
      <c r="F137" s="302"/>
      <c r="G137" s="302"/>
      <c r="H137" s="302"/>
      <c r="I137" s="300" t="str">
        <f t="shared" si="16"/>
        <v/>
      </c>
      <c r="J137" s="300"/>
      <c r="K137" s="300" t="str">
        <f t="shared" si="17"/>
        <v/>
      </c>
      <c r="L137" s="385"/>
      <c r="M137" s="433"/>
      <c r="N137" s="433"/>
      <c r="O137" s="433"/>
      <c r="P137" s="433"/>
      <c r="Q137" s="433"/>
      <c r="R137" s="433"/>
      <c r="S137" s="433"/>
      <c r="T137" s="433"/>
      <c r="U137" s="433"/>
      <c r="V137" s="434"/>
      <c r="W137" s="524"/>
      <c r="X137" s="368" t="s">
        <v>325</v>
      </c>
      <c r="Y137" s="369"/>
      <c r="Z137" s="369"/>
      <c r="AA137" s="369"/>
      <c r="AB137" s="369"/>
      <c r="AC137" s="369"/>
      <c r="AD137" s="369"/>
      <c r="AE137" s="370"/>
    </row>
    <row r="138" spans="2:31" ht="18" customHeight="1" x14ac:dyDescent="0.45">
      <c r="B138" s="384"/>
      <c r="C138" s="302"/>
      <c r="D138" s="302"/>
      <c r="E138" s="302"/>
      <c r="F138" s="302"/>
      <c r="G138" s="302"/>
      <c r="H138" s="302"/>
      <c r="I138" s="300" t="str">
        <f t="shared" si="16"/>
        <v/>
      </c>
      <c r="J138" s="300"/>
      <c r="K138" s="300" t="str">
        <f t="shared" si="17"/>
        <v/>
      </c>
      <c r="L138" s="385"/>
      <c r="M138" s="433"/>
      <c r="N138" s="433"/>
      <c r="O138" s="433"/>
      <c r="P138" s="433"/>
      <c r="Q138" s="433"/>
      <c r="R138" s="433"/>
      <c r="S138" s="433"/>
      <c r="T138" s="433"/>
      <c r="U138" s="433"/>
      <c r="V138" s="434"/>
      <c r="W138" s="524"/>
      <c r="X138" s="371"/>
      <c r="Y138" s="372"/>
      <c r="Z138" s="372"/>
      <c r="AA138" s="372"/>
      <c r="AB138" s="372"/>
      <c r="AC138" s="372"/>
      <c r="AD138" s="372"/>
      <c r="AE138" s="373"/>
    </row>
    <row r="139" spans="2:31" ht="18" customHeight="1" x14ac:dyDescent="0.45">
      <c r="B139" s="384">
        <v>3</v>
      </c>
      <c r="C139" s="302"/>
      <c r="D139" s="302"/>
      <c r="E139" s="302"/>
      <c r="F139" s="302"/>
      <c r="G139" s="302"/>
      <c r="H139" s="302"/>
      <c r="I139" s="300" t="str">
        <f t="shared" si="16"/>
        <v/>
      </c>
      <c r="J139" s="300"/>
      <c r="K139" s="300" t="str">
        <f t="shared" si="17"/>
        <v/>
      </c>
      <c r="L139" s="385"/>
      <c r="M139" s="433"/>
      <c r="N139" s="433"/>
      <c r="O139" s="433"/>
      <c r="P139" s="433"/>
      <c r="Q139" s="433"/>
      <c r="R139" s="433"/>
      <c r="S139" s="433"/>
      <c r="T139" s="433"/>
      <c r="U139" s="433"/>
      <c r="V139" s="434"/>
      <c r="W139" s="524"/>
      <c r="X139" s="371"/>
      <c r="Y139" s="372"/>
      <c r="Z139" s="372"/>
      <c r="AA139" s="372"/>
      <c r="AB139" s="372"/>
      <c r="AC139" s="372"/>
      <c r="AD139" s="372"/>
      <c r="AE139" s="373"/>
    </row>
    <row r="140" spans="2:31" ht="18" customHeight="1" thickBot="1" x14ac:dyDescent="0.5">
      <c r="B140" s="384"/>
      <c r="C140" s="302"/>
      <c r="D140" s="302"/>
      <c r="E140" s="302"/>
      <c r="F140" s="302"/>
      <c r="G140" s="302"/>
      <c r="H140" s="302"/>
      <c r="I140" s="300" t="str">
        <f t="shared" si="16"/>
        <v/>
      </c>
      <c r="J140" s="300"/>
      <c r="K140" s="300" t="str">
        <f t="shared" si="17"/>
        <v/>
      </c>
      <c r="L140" s="385"/>
      <c r="M140" s="433"/>
      <c r="N140" s="433"/>
      <c r="O140" s="433"/>
      <c r="P140" s="433"/>
      <c r="Q140" s="433"/>
      <c r="R140" s="433"/>
      <c r="S140" s="433"/>
      <c r="T140" s="433"/>
      <c r="U140" s="433"/>
      <c r="V140" s="434"/>
      <c r="W140" s="524"/>
      <c r="X140" s="374"/>
      <c r="Y140" s="375"/>
      <c r="Z140" s="375"/>
      <c r="AA140" s="375"/>
      <c r="AB140" s="375"/>
      <c r="AC140" s="375"/>
      <c r="AD140" s="375"/>
      <c r="AE140" s="376"/>
    </row>
    <row r="141" spans="2:31" ht="18" customHeight="1" x14ac:dyDescent="0.45">
      <c r="B141" s="384">
        <v>4</v>
      </c>
      <c r="C141" s="302"/>
      <c r="D141" s="302"/>
      <c r="E141" s="302"/>
      <c r="F141" s="302"/>
      <c r="G141" s="302"/>
      <c r="H141" s="302"/>
      <c r="I141" s="300" t="str">
        <f t="shared" si="16"/>
        <v/>
      </c>
      <c r="J141" s="300"/>
      <c r="K141" s="300" t="str">
        <f t="shared" si="17"/>
        <v/>
      </c>
      <c r="L141" s="385"/>
      <c r="M141" s="433"/>
      <c r="N141" s="433"/>
      <c r="O141" s="433"/>
      <c r="P141" s="433"/>
      <c r="Q141" s="433"/>
      <c r="R141" s="433"/>
      <c r="S141" s="433"/>
      <c r="T141" s="433"/>
      <c r="U141" s="433"/>
      <c r="V141" s="434"/>
      <c r="W141" s="524"/>
      <c r="AB141" s="100"/>
    </row>
    <row r="142" spans="2:31" ht="18" customHeight="1" thickBot="1" x14ac:dyDescent="0.5">
      <c r="B142" s="384"/>
      <c r="C142" s="302"/>
      <c r="D142" s="302"/>
      <c r="E142" s="302"/>
      <c r="F142" s="302"/>
      <c r="G142" s="302"/>
      <c r="H142" s="302"/>
      <c r="I142" s="300" t="str">
        <f t="shared" si="16"/>
        <v/>
      </c>
      <c r="J142" s="300"/>
      <c r="K142" s="300" t="str">
        <f t="shared" si="17"/>
        <v/>
      </c>
      <c r="L142" s="385"/>
      <c r="M142" s="433"/>
      <c r="N142" s="433"/>
      <c r="O142" s="433"/>
      <c r="P142" s="433"/>
      <c r="Q142" s="433"/>
      <c r="R142" s="433"/>
      <c r="S142" s="433"/>
      <c r="T142" s="433"/>
      <c r="U142" s="433"/>
      <c r="V142" s="434"/>
      <c r="W142" s="524"/>
      <c r="X142" s="71" t="s">
        <v>116</v>
      </c>
    </row>
    <row r="143" spans="2:31" ht="18" customHeight="1" x14ac:dyDescent="0.45">
      <c r="B143" s="384">
        <v>5</v>
      </c>
      <c r="C143" s="302"/>
      <c r="D143" s="302"/>
      <c r="E143" s="302"/>
      <c r="F143" s="302"/>
      <c r="G143" s="302"/>
      <c r="H143" s="302"/>
      <c r="I143" s="300" t="str">
        <f t="shared" si="16"/>
        <v/>
      </c>
      <c r="J143" s="300"/>
      <c r="K143" s="300" t="str">
        <f t="shared" si="17"/>
        <v/>
      </c>
      <c r="L143" s="385"/>
      <c r="M143" s="433"/>
      <c r="N143" s="433"/>
      <c r="O143" s="433"/>
      <c r="P143" s="433"/>
      <c r="Q143" s="433"/>
      <c r="R143" s="433"/>
      <c r="S143" s="433"/>
      <c r="T143" s="433"/>
      <c r="U143" s="433"/>
      <c r="V143" s="434"/>
      <c r="W143" s="524"/>
      <c r="X143" s="520" t="s">
        <v>119</v>
      </c>
      <c r="Y143" s="521"/>
      <c r="Z143" s="521"/>
      <c r="AA143" s="521"/>
      <c r="AB143" s="521"/>
      <c r="AC143" s="521"/>
      <c r="AD143" s="521"/>
      <c r="AE143" s="522"/>
    </row>
    <row r="144" spans="2:31" ht="18" customHeight="1" x14ac:dyDescent="0.45">
      <c r="B144" s="384"/>
      <c r="C144" s="302"/>
      <c r="D144" s="302"/>
      <c r="E144" s="302"/>
      <c r="F144" s="302"/>
      <c r="G144" s="302"/>
      <c r="H144" s="302"/>
      <c r="I144" s="300" t="str">
        <f t="shared" si="16"/>
        <v/>
      </c>
      <c r="J144" s="300"/>
      <c r="K144" s="300" t="str">
        <f t="shared" si="17"/>
        <v/>
      </c>
      <c r="L144" s="385"/>
      <c r="M144" s="433"/>
      <c r="N144" s="433"/>
      <c r="O144" s="433"/>
      <c r="P144" s="433"/>
      <c r="Q144" s="433"/>
      <c r="R144" s="433"/>
      <c r="S144" s="433"/>
      <c r="T144" s="433"/>
      <c r="U144" s="433"/>
      <c r="V144" s="434"/>
      <c r="W144" s="524"/>
      <c r="X144" s="407" t="s">
        <v>118</v>
      </c>
      <c r="Y144" s="408"/>
      <c r="Z144" s="408"/>
      <c r="AA144" s="408"/>
      <c r="AB144" s="408"/>
      <c r="AC144" s="408"/>
      <c r="AD144" s="408"/>
      <c r="AE144" s="409"/>
    </row>
    <row r="145" spans="2:31" ht="18" customHeight="1" x14ac:dyDescent="0.45">
      <c r="B145" s="384">
        <v>6</v>
      </c>
      <c r="C145" s="302"/>
      <c r="D145" s="302"/>
      <c r="E145" s="302"/>
      <c r="F145" s="302"/>
      <c r="G145" s="302"/>
      <c r="H145" s="302"/>
      <c r="I145" s="300" t="str">
        <f t="shared" si="16"/>
        <v/>
      </c>
      <c r="J145" s="300"/>
      <c r="K145" s="300" t="str">
        <f t="shared" si="17"/>
        <v/>
      </c>
      <c r="L145" s="385"/>
      <c r="M145" s="433"/>
      <c r="N145" s="433"/>
      <c r="O145" s="433"/>
      <c r="P145" s="433"/>
      <c r="Q145" s="433"/>
      <c r="R145" s="433"/>
      <c r="S145" s="433"/>
      <c r="T145" s="433"/>
      <c r="U145" s="433"/>
      <c r="V145" s="434"/>
      <c r="W145" s="524"/>
      <c r="X145" s="407"/>
      <c r="Y145" s="408"/>
      <c r="Z145" s="408"/>
      <c r="AA145" s="408"/>
      <c r="AB145" s="408"/>
      <c r="AC145" s="408"/>
      <c r="AD145" s="408"/>
      <c r="AE145" s="409"/>
    </row>
    <row r="146" spans="2:31" ht="18" customHeight="1" x14ac:dyDescent="0.45">
      <c r="B146" s="384"/>
      <c r="C146" s="302"/>
      <c r="D146" s="302"/>
      <c r="E146" s="302"/>
      <c r="F146" s="302"/>
      <c r="G146" s="302"/>
      <c r="H146" s="302"/>
      <c r="I146" s="300" t="str">
        <f t="shared" si="16"/>
        <v/>
      </c>
      <c r="J146" s="300"/>
      <c r="K146" s="300" t="str">
        <f t="shared" si="17"/>
        <v/>
      </c>
      <c r="L146" s="385"/>
      <c r="M146" s="433"/>
      <c r="N146" s="433"/>
      <c r="O146" s="433"/>
      <c r="P146" s="433"/>
      <c r="Q146" s="433"/>
      <c r="R146" s="433"/>
      <c r="S146" s="433"/>
      <c r="T146" s="433"/>
      <c r="U146" s="433"/>
      <c r="V146" s="434"/>
      <c r="W146" s="524"/>
      <c r="X146" s="407"/>
      <c r="Y146" s="408"/>
      <c r="Z146" s="408"/>
      <c r="AA146" s="408"/>
      <c r="AB146" s="408"/>
      <c r="AC146" s="408"/>
      <c r="AD146" s="408"/>
      <c r="AE146" s="409"/>
    </row>
    <row r="147" spans="2:31" ht="18" customHeight="1" thickBot="1" x14ac:dyDescent="0.5">
      <c r="B147" s="384">
        <v>7</v>
      </c>
      <c r="C147" s="302"/>
      <c r="D147" s="302"/>
      <c r="E147" s="302"/>
      <c r="F147" s="302"/>
      <c r="G147" s="302"/>
      <c r="H147" s="302"/>
      <c r="I147" s="300" t="str">
        <f t="shared" si="16"/>
        <v/>
      </c>
      <c r="J147" s="300"/>
      <c r="K147" s="300" t="str">
        <f t="shared" si="17"/>
        <v/>
      </c>
      <c r="L147" s="385"/>
      <c r="M147" s="433"/>
      <c r="N147" s="433"/>
      <c r="O147" s="433"/>
      <c r="P147" s="433"/>
      <c r="Q147" s="433"/>
      <c r="R147" s="433"/>
      <c r="S147" s="433"/>
      <c r="T147" s="433"/>
      <c r="U147" s="433"/>
      <c r="V147" s="434"/>
      <c r="W147" s="524"/>
      <c r="X147" s="410"/>
      <c r="Y147" s="411"/>
      <c r="Z147" s="411"/>
      <c r="AA147" s="411"/>
      <c r="AB147" s="411"/>
      <c r="AC147" s="411"/>
      <c r="AD147" s="411"/>
      <c r="AE147" s="412"/>
    </row>
    <row r="148" spans="2:31" ht="18" customHeight="1" x14ac:dyDescent="0.45">
      <c r="B148" s="384"/>
      <c r="C148" s="302"/>
      <c r="D148" s="302"/>
      <c r="E148" s="302"/>
      <c r="F148" s="302"/>
      <c r="G148" s="302"/>
      <c r="H148" s="302"/>
      <c r="I148" s="300" t="str">
        <f t="shared" si="16"/>
        <v/>
      </c>
      <c r="J148" s="300"/>
      <c r="K148" s="300" t="str">
        <f t="shared" si="17"/>
        <v/>
      </c>
      <c r="L148" s="385"/>
      <c r="M148" s="433"/>
      <c r="N148" s="433"/>
      <c r="O148" s="433"/>
      <c r="P148" s="433"/>
      <c r="Q148" s="433"/>
      <c r="R148" s="433"/>
      <c r="S148" s="433"/>
      <c r="T148" s="433"/>
      <c r="U148" s="433"/>
      <c r="V148" s="434"/>
      <c r="W148" s="524"/>
      <c r="AB148" s="100"/>
    </row>
    <row r="149" spans="2:31" ht="18" customHeight="1" thickBot="1" x14ac:dyDescent="0.5">
      <c r="B149" s="384">
        <v>8</v>
      </c>
      <c r="C149" s="302"/>
      <c r="D149" s="302"/>
      <c r="E149" s="302"/>
      <c r="F149" s="302"/>
      <c r="G149" s="302"/>
      <c r="H149" s="302"/>
      <c r="I149" s="300" t="str">
        <f t="shared" si="16"/>
        <v/>
      </c>
      <c r="J149" s="300"/>
      <c r="K149" s="300" t="str">
        <f t="shared" si="17"/>
        <v/>
      </c>
      <c r="L149" s="385"/>
      <c r="M149" s="433"/>
      <c r="N149" s="433"/>
      <c r="O149" s="433"/>
      <c r="P149" s="433"/>
      <c r="Q149" s="433"/>
      <c r="R149" s="433"/>
      <c r="S149" s="433"/>
      <c r="T149" s="433"/>
      <c r="U149" s="433"/>
      <c r="V149" s="434"/>
      <c r="W149" s="524"/>
      <c r="X149" s="101" t="s">
        <v>29</v>
      </c>
    </row>
    <row r="150" spans="2:31" ht="18" customHeight="1" x14ac:dyDescent="0.45">
      <c r="B150" s="384"/>
      <c r="C150" s="302"/>
      <c r="D150" s="302"/>
      <c r="E150" s="302"/>
      <c r="F150" s="302"/>
      <c r="G150" s="302"/>
      <c r="H150" s="302"/>
      <c r="I150" s="300" t="str">
        <f t="shared" si="16"/>
        <v/>
      </c>
      <c r="J150" s="300"/>
      <c r="K150" s="300" t="str">
        <f t="shared" si="17"/>
        <v/>
      </c>
      <c r="L150" s="385"/>
      <c r="M150" s="433"/>
      <c r="N150" s="433"/>
      <c r="O150" s="433"/>
      <c r="P150" s="433"/>
      <c r="Q150" s="433"/>
      <c r="R150" s="433"/>
      <c r="S150" s="433"/>
      <c r="T150" s="433"/>
      <c r="U150" s="433"/>
      <c r="V150" s="434"/>
      <c r="W150" s="524"/>
      <c r="X150" s="214" t="s">
        <v>121</v>
      </c>
      <c r="Y150" s="215"/>
      <c r="Z150" s="215"/>
      <c r="AA150" s="215"/>
      <c r="AB150" s="215"/>
      <c r="AC150" s="215"/>
      <c r="AD150" s="215"/>
      <c r="AE150" s="216"/>
    </row>
    <row r="151" spans="2:31" ht="18" customHeight="1" thickBot="1" x14ac:dyDescent="0.5">
      <c r="B151" s="384">
        <v>9</v>
      </c>
      <c r="C151" s="302"/>
      <c r="D151" s="302"/>
      <c r="E151" s="302"/>
      <c r="F151" s="302"/>
      <c r="G151" s="302"/>
      <c r="H151" s="302"/>
      <c r="I151" s="300" t="str">
        <f t="shared" si="16"/>
        <v/>
      </c>
      <c r="J151" s="300"/>
      <c r="K151" s="300" t="str">
        <f t="shared" si="17"/>
        <v/>
      </c>
      <c r="L151" s="385"/>
      <c r="M151" s="433"/>
      <c r="N151" s="433"/>
      <c r="O151" s="433"/>
      <c r="P151" s="433"/>
      <c r="Q151" s="433"/>
      <c r="R151" s="433"/>
      <c r="S151" s="433"/>
      <c r="T151" s="433"/>
      <c r="U151" s="433"/>
      <c r="V151" s="434"/>
      <c r="W151" s="524"/>
      <c r="X151" s="220" t="s">
        <v>120</v>
      </c>
      <c r="Y151" s="221"/>
      <c r="Z151" s="221"/>
      <c r="AA151" s="221"/>
      <c r="AB151" s="221"/>
      <c r="AC151" s="221"/>
      <c r="AD151" s="221"/>
      <c r="AE151" s="222"/>
    </row>
    <row r="152" spans="2:31" ht="18" customHeight="1" x14ac:dyDescent="0.45">
      <c r="B152" s="384"/>
      <c r="C152" s="302"/>
      <c r="D152" s="302"/>
      <c r="E152" s="302"/>
      <c r="F152" s="302"/>
      <c r="G152" s="302"/>
      <c r="H152" s="302"/>
      <c r="I152" s="300" t="str">
        <f t="shared" si="16"/>
        <v/>
      </c>
      <c r="J152" s="300"/>
      <c r="K152" s="300" t="str">
        <f t="shared" si="17"/>
        <v/>
      </c>
      <c r="L152" s="385"/>
      <c r="M152" s="433"/>
      <c r="N152" s="433"/>
      <c r="O152" s="433"/>
      <c r="P152" s="433"/>
      <c r="Q152" s="433"/>
      <c r="R152" s="433"/>
      <c r="S152" s="433"/>
      <c r="T152" s="433"/>
      <c r="U152" s="433"/>
      <c r="V152" s="434"/>
      <c r="W152" s="524"/>
      <c r="AB152" s="100"/>
    </row>
    <row r="153" spans="2:31" ht="18" customHeight="1" x14ac:dyDescent="0.45">
      <c r="B153" s="384">
        <v>10</v>
      </c>
      <c r="C153" s="302"/>
      <c r="D153" s="302"/>
      <c r="E153" s="302"/>
      <c r="F153" s="302"/>
      <c r="G153" s="302"/>
      <c r="H153" s="302"/>
      <c r="I153" s="300" t="str">
        <f t="shared" si="16"/>
        <v/>
      </c>
      <c r="J153" s="300"/>
      <c r="K153" s="300" t="str">
        <f t="shared" si="17"/>
        <v/>
      </c>
      <c r="L153" s="385"/>
      <c r="M153" s="433"/>
      <c r="N153" s="433"/>
      <c r="O153" s="433"/>
      <c r="P153" s="433"/>
      <c r="Q153" s="433"/>
      <c r="R153" s="433"/>
      <c r="S153" s="433"/>
      <c r="T153" s="433"/>
      <c r="U153" s="433"/>
      <c r="V153" s="434"/>
      <c r="W153" s="524"/>
      <c r="AB153" s="100"/>
    </row>
    <row r="154" spans="2:31" ht="18" customHeight="1" x14ac:dyDescent="0.45">
      <c r="B154" s="384"/>
      <c r="C154" s="302"/>
      <c r="D154" s="302"/>
      <c r="E154" s="302"/>
      <c r="F154" s="302"/>
      <c r="G154" s="302"/>
      <c r="H154" s="302"/>
      <c r="I154" s="300" t="str">
        <f t="shared" si="16"/>
        <v/>
      </c>
      <c r="J154" s="300"/>
      <c r="K154" s="300" t="str">
        <f t="shared" si="17"/>
        <v/>
      </c>
      <c r="L154" s="385"/>
      <c r="M154" s="433"/>
      <c r="N154" s="433"/>
      <c r="O154" s="433"/>
      <c r="P154" s="433"/>
      <c r="Q154" s="433"/>
      <c r="R154" s="433"/>
      <c r="S154" s="433"/>
      <c r="T154" s="433"/>
      <c r="U154" s="433"/>
      <c r="V154" s="434"/>
      <c r="W154" s="524"/>
      <c r="AB154" s="100"/>
    </row>
    <row r="155" spans="2:31" ht="18" customHeight="1" x14ac:dyDescent="0.45">
      <c r="B155" s="384">
        <v>11</v>
      </c>
      <c r="C155" s="302"/>
      <c r="D155" s="302"/>
      <c r="E155" s="302"/>
      <c r="F155" s="302"/>
      <c r="G155" s="302"/>
      <c r="H155" s="302"/>
      <c r="I155" s="300" t="str">
        <f t="shared" si="16"/>
        <v/>
      </c>
      <c r="J155" s="300"/>
      <c r="K155" s="300" t="str">
        <f t="shared" si="17"/>
        <v/>
      </c>
      <c r="L155" s="385"/>
      <c r="M155" s="433"/>
      <c r="N155" s="433"/>
      <c r="O155" s="433"/>
      <c r="P155" s="433"/>
      <c r="Q155" s="433"/>
      <c r="R155" s="433"/>
      <c r="S155" s="433"/>
      <c r="T155" s="433"/>
      <c r="U155" s="433"/>
      <c r="V155" s="434"/>
      <c r="W155" s="524"/>
      <c r="AB155" s="100"/>
    </row>
    <row r="156" spans="2:31" ht="18" customHeight="1" x14ac:dyDescent="0.45">
      <c r="B156" s="384"/>
      <c r="C156" s="302"/>
      <c r="D156" s="302"/>
      <c r="E156" s="302"/>
      <c r="F156" s="302"/>
      <c r="G156" s="302"/>
      <c r="H156" s="302"/>
      <c r="I156" s="300" t="str">
        <f t="shared" si="16"/>
        <v/>
      </c>
      <c r="J156" s="300"/>
      <c r="K156" s="300" t="str">
        <f t="shared" si="17"/>
        <v/>
      </c>
      <c r="L156" s="385"/>
      <c r="M156" s="433"/>
      <c r="N156" s="433"/>
      <c r="O156" s="433"/>
      <c r="P156" s="433"/>
      <c r="Q156" s="433"/>
      <c r="R156" s="433"/>
      <c r="S156" s="433"/>
      <c r="T156" s="433"/>
      <c r="U156" s="433"/>
      <c r="V156" s="434"/>
      <c r="W156" s="524"/>
      <c r="AB156" s="100"/>
    </row>
    <row r="157" spans="2:31" ht="18" customHeight="1" x14ac:dyDescent="0.45">
      <c r="B157" s="384">
        <v>12</v>
      </c>
      <c r="C157" s="302"/>
      <c r="D157" s="302"/>
      <c r="E157" s="302"/>
      <c r="F157" s="302"/>
      <c r="G157" s="302"/>
      <c r="H157" s="302"/>
      <c r="I157" s="300" t="str">
        <f t="shared" si="16"/>
        <v/>
      </c>
      <c r="J157" s="300"/>
      <c r="K157" s="300" t="str">
        <f t="shared" si="17"/>
        <v/>
      </c>
      <c r="L157" s="385"/>
      <c r="M157" s="433"/>
      <c r="N157" s="433"/>
      <c r="O157" s="433"/>
      <c r="P157" s="433"/>
      <c r="Q157" s="433"/>
      <c r="R157" s="433"/>
      <c r="S157" s="433"/>
      <c r="T157" s="433"/>
      <c r="U157" s="433"/>
      <c r="V157" s="434"/>
      <c r="W157" s="524"/>
      <c r="AB157" s="100"/>
    </row>
    <row r="158" spans="2:31" ht="18" customHeight="1" x14ac:dyDescent="0.45">
      <c r="B158" s="384"/>
      <c r="C158" s="302"/>
      <c r="D158" s="302"/>
      <c r="E158" s="302"/>
      <c r="F158" s="302"/>
      <c r="G158" s="302"/>
      <c r="H158" s="302"/>
      <c r="I158" s="300" t="str">
        <f t="shared" si="16"/>
        <v/>
      </c>
      <c r="J158" s="300"/>
      <c r="K158" s="300" t="str">
        <f t="shared" si="17"/>
        <v/>
      </c>
      <c r="L158" s="385"/>
      <c r="M158" s="433"/>
      <c r="N158" s="433"/>
      <c r="O158" s="433"/>
      <c r="P158" s="433"/>
      <c r="Q158" s="433"/>
      <c r="R158" s="433"/>
      <c r="S158" s="433"/>
      <c r="T158" s="433"/>
      <c r="U158" s="433"/>
      <c r="V158" s="434"/>
      <c r="W158" s="524"/>
      <c r="AB158" s="100"/>
    </row>
    <row r="159" spans="2:31" ht="18" customHeight="1" x14ac:dyDescent="0.45">
      <c r="B159" s="384">
        <v>13</v>
      </c>
      <c r="C159" s="302"/>
      <c r="D159" s="302"/>
      <c r="E159" s="302"/>
      <c r="F159" s="302"/>
      <c r="G159" s="302"/>
      <c r="H159" s="302"/>
      <c r="I159" s="300" t="str">
        <f t="shared" si="16"/>
        <v/>
      </c>
      <c r="J159" s="300"/>
      <c r="K159" s="300" t="str">
        <f t="shared" si="17"/>
        <v/>
      </c>
      <c r="L159" s="385"/>
      <c r="M159" s="433"/>
      <c r="N159" s="433"/>
      <c r="O159" s="433"/>
      <c r="P159" s="433"/>
      <c r="Q159" s="433"/>
      <c r="R159" s="433"/>
      <c r="S159" s="433"/>
      <c r="T159" s="433"/>
      <c r="U159" s="433"/>
      <c r="V159" s="434"/>
      <c r="W159" s="524"/>
      <c r="AB159" s="100"/>
    </row>
    <row r="160" spans="2:31" ht="18" customHeight="1" x14ac:dyDescent="0.45">
      <c r="B160" s="384"/>
      <c r="C160" s="302"/>
      <c r="D160" s="302"/>
      <c r="E160" s="302"/>
      <c r="F160" s="302"/>
      <c r="G160" s="302"/>
      <c r="H160" s="302"/>
      <c r="I160" s="300" t="str">
        <f t="shared" si="16"/>
        <v/>
      </c>
      <c r="J160" s="300"/>
      <c r="K160" s="300" t="str">
        <f t="shared" si="17"/>
        <v/>
      </c>
      <c r="L160" s="385"/>
      <c r="M160" s="433"/>
      <c r="N160" s="433"/>
      <c r="O160" s="433"/>
      <c r="P160" s="433"/>
      <c r="Q160" s="433"/>
      <c r="R160" s="433"/>
      <c r="S160" s="433"/>
      <c r="T160" s="433"/>
      <c r="U160" s="433"/>
      <c r="V160" s="434"/>
      <c r="W160" s="524"/>
      <c r="AB160" s="100"/>
    </row>
    <row r="161" spans="2:37" ht="18" customHeight="1" x14ac:dyDescent="0.45">
      <c r="B161" s="384">
        <v>14</v>
      </c>
      <c r="C161" s="302"/>
      <c r="D161" s="302"/>
      <c r="E161" s="302"/>
      <c r="F161" s="302"/>
      <c r="G161" s="302"/>
      <c r="H161" s="302"/>
      <c r="I161" s="300" t="str">
        <f t="shared" si="16"/>
        <v/>
      </c>
      <c r="J161" s="300"/>
      <c r="K161" s="300" t="str">
        <f t="shared" si="17"/>
        <v/>
      </c>
      <c r="L161" s="385"/>
      <c r="M161" s="433"/>
      <c r="N161" s="433"/>
      <c r="O161" s="433"/>
      <c r="P161" s="433"/>
      <c r="Q161" s="433"/>
      <c r="R161" s="433"/>
      <c r="S161" s="433"/>
      <c r="T161" s="433"/>
      <c r="U161" s="433"/>
      <c r="V161" s="434"/>
      <c r="W161" s="524"/>
      <c r="AB161" s="100"/>
    </row>
    <row r="162" spans="2:37" ht="18" customHeight="1" x14ac:dyDescent="0.45">
      <c r="B162" s="384"/>
      <c r="C162" s="302"/>
      <c r="D162" s="302"/>
      <c r="E162" s="302"/>
      <c r="F162" s="302"/>
      <c r="G162" s="302"/>
      <c r="H162" s="302"/>
      <c r="I162" s="300" t="str">
        <f t="shared" si="16"/>
        <v/>
      </c>
      <c r="J162" s="300"/>
      <c r="K162" s="300" t="str">
        <f t="shared" si="17"/>
        <v/>
      </c>
      <c r="L162" s="385"/>
      <c r="M162" s="433"/>
      <c r="N162" s="433"/>
      <c r="O162" s="433"/>
      <c r="P162" s="433"/>
      <c r="Q162" s="433"/>
      <c r="R162" s="433"/>
      <c r="S162" s="433"/>
      <c r="T162" s="433"/>
      <c r="U162" s="433"/>
      <c r="V162" s="434"/>
      <c r="W162" s="524"/>
      <c r="AB162" s="100"/>
    </row>
    <row r="163" spans="2:37" ht="18" customHeight="1" x14ac:dyDescent="0.45">
      <c r="B163" s="384">
        <v>15</v>
      </c>
      <c r="C163" s="302"/>
      <c r="D163" s="302"/>
      <c r="E163" s="302"/>
      <c r="F163" s="302"/>
      <c r="G163" s="302"/>
      <c r="H163" s="302"/>
      <c r="I163" s="300" t="str">
        <f t="shared" si="16"/>
        <v/>
      </c>
      <c r="J163" s="300"/>
      <c r="K163" s="300" t="str">
        <f t="shared" si="17"/>
        <v/>
      </c>
      <c r="L163" s="385"/>
      <c r="M163" s="433"/>
      <c r="N163" s="433"/>
      <c r="O163" s="433"/>
      <c r="P163" s="433"/>
      <c r="Q163" s="433"/>
      <c r="R163" s="433"/>
      <c r="S163" s="433"/>
      <c r="T163" s="433"/>
      <c r="U163" s="433"/>
      <c r="V163" s="434"/>
      <c r="W163" s="524"/>
    </row>
    <row r="164" spans="2:37" ht="18" customHeight="1" thickBot="1" x14ac:dyDescent="0.5">
      <c r="B164" s="389"/>
      <c r="C164" s="305"/>
      <c r="D164" s="305"/>
      <c r="E164" s="305"/>
      <c r="F164" s="305"/>
      <c r="G164" s="305"/>
      <c r="H164" s="305"/>
      <c r="I164" s="301" t="str">
        <f t="shared" si="16"/>
        <v/>
      </c>
      <c r="J164" s="301"/>
      <c r="K164" s="301" t="str">
        <f t="shared" si="17"/>
        <v/>
      </c>
      <c r="L164" s="560"/>
      <c r="M164" s="445"/>
      <c r="N164" s="445"/>
      <c r="O164" s="445"/>
      <c r="P164" s="445"/>
      <c r="Q164" s="445"/>
      <c r="R164" s="445"/>
      <c r="S164" s="445"/>
      <c r="T164" s="445"/>
      <c r="U164" s="445"/>
      <c r="V164" s="446"/>
      <c r="W164" s="524"/>
    </row>
    <row r="165" spans="2:37" ht="18" customHeight="1" thickBot="1" x14ac:dyDescent="0.5"/>
    <row r="166" spans="2:37" ht="18" customHeight="1" x14ac:dyDescent="0.45">
      <c r="B166" s="381" t="s">
        <v>123</v>
      </c>
      <c r="C166" s="382"/>
      <c r="D166" s="382"/>
      <c r="E166" s="382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W166" s="382"/>
      <c r="X166" s="382"/>
      <c r="Y166" s="382"/>
      <c r="Z166" s="382"/>
      <c r="AA166" s="383"/>
    </row>
    <row r="167" spans="2:37" ht="18" customHeight="1" thickBot="1" x14ac:dyDescent="0.5">
      <c r="B167" s="70" t="s">
        <v>46</v>
      </c>
      <c r="C167" s="307" t="s">
        <v>30</v>
      </c>
      <c r="D167" s="307"/>
      <c r="E167" s="307"/>
      <c r="F167" s="307"/>
      <c r="G167" s="307"/>
      <c r="H167" s="307"/>
      <c r="I167" s="307" t="s">
        <v>32</v>
      </c>
      <c r="J167" s="307"/>
      <c r="K167" s="307"/>
      <c r="L167" s="307"/>
      <c r="M167" s="541" t="s">
        <v>33</v>
      </c>
      <c r="N167" s="542"/>
      <c r="O167" s="307" t="s">
        <v>124</v>
      </c>
      <c r="P167" s="307"/>
      <c r="Q167" s="307"/>
      <c r="R167" s="307"/>
      <c r="S167" s="307"/>
      <c r="T167" s="356"/>
      <c r="U167" s="307" t="s">
        <v>238</v>
      </c>
      <c r="V167" s="307"/>
      <c r="W167" s="307"/>
      <c r="X167" s="307"/>
      <c r="Y167" s="307"/>
      <c r="Z167" s="307"/>
      <c r="AA167" s="380"/>
    </row>
    <row r="168" spans="2:37" ht="18" customHeight="1" thickTop="1" thickBot="1" x14ac:dyDescent="0.5">
      <c r="B168" s="390">
        <v>1</v>
      </c>
      <c r="C168" s="234"/>
      <c r="D168" s="234"/>
      <c r="E168" s="234"/>
      <c r="F168" s="234"/>
      <c r="G168" s="234"/>
      <c r="H168" s="234"/>
      <c r="I168" s="386"/>
      <c r="J168" s="540"/>
      <c r="K168" s="540"/>
      <c r="L168" s="233"/>
      <c r="M168" s="539"/>
      <c r="N168" s="539"/>
      <c r="O168" s="233"/>
      <c r="P168" s="234"/>
      <c r="Q168" s="234"/>
      <c r="R168" s="234"/>
      <c r="S168" s="234"/>
      <c r="T168" s="386"/>
      <c r="U168" s="437"/>
      <c r="V168" s="437"/>
      <c r="W168" s="437"/>
      <c r="X168" s="437"/>
      <c r="Y168" s="437"/>
      <c r="Z168" s="437"/>
      <c r="AA168" s="438"/>
      <c r="AC168" s="432" t="s">
        <v>116</v>
      </c>
      <c r="AD168" s="432"/>
      <c r="AE168" s="30"/>
    </row>
    <row r="169" spans="2:37" ht="18" customHeight="1" x14ac:dyDescent="0.45">
      <c r="B169" s="384"/>
      <c r="C169" s="302"/>
      <c r="D169" s="302"/>
      <c r="E169" s="302"/>
      <c r="F169" s="302"/>
      <c r="G169" s="302"/>
      <c r="H169" s="302"/>
      <c r="I169" s="386"/>
      <c r="J169" s="540"/>
      <c r="K169" s="540"/>
      <c r="L169" s="233"/>
      <c r="M169" s="441"/>
      <c r="N169" s="441"/>
      <c r="O169" s="387"/>
      <c r="P169" s="302"/>
      <c r="Q169" s="302"/>
      <c r="R169" s="302"/>
      <c r="S169" s="302"/>
      <c r="T169" s="388"/>
      <c r="U169" s="443"/>
      <c r="V169" s="443"/>
      <c r="W169" s="443"/>
      <c r="X169" s="443"/>
      <c r="Y169" s="443"/>
      <c r="Z169" s="443"/>
      <c r="AA169" s="444"/>
      <c r="AC169" s="413" t="s">
        <v>178</v>
      </c>
      <c r="AD169" s="414"/>
      <c r="AE169" s="414"/>
      <c r="AF169" s="414"/>
      <c r="AG169" s="414"/>
      <c r="AH169" s="414"/>
      <c r="AI169" s="414"/>
      <c r="AJ169" s="414"/>
      <c r="AK169" s="415"/>
    </row>
    <row r="170" spans="2:37" ht="18" customHeight="1" x14ac:dyDescent="0.45">
      <c r="B170" s="384">
        <v>2</v>
      </c>
      <c r="C170" s="302"/>
      <c r="D170" s="302"/>
      <c r="E170" s="302"/>
      <c r="F170" s="302"/>
      <c r="G170" s="302"/>
      <c r="H170" s="302"/>
      <c r="I170" s="386"/>
      <c r="J170" s="540"/>
      <c r="K170" s="540"/>
      <c r="L170" s="233"/>
      <c r="M170" s="441"/>
      <c r="N170" s="441"/>
      <c r="O170" s="387"/>
      <c r="P170" s="302"/>
      <c r="Q170" s="302"/>
      <c r="R170" s="302"/>
      <c r="S170" s="302"/>
      <c r="T170" s="388"/>
      <c r="U170" s="443"/>
      <c r="V170" s="443"/>
      <c r="W170" s="443"/>
      <c r="X170" s="443"/>
      <c r="Y170" s="443"/>
      <c r="Z170" s="443"/>
      <c r="AA170" s="444"/>
      <c r="AC170" s="416"/>
      <c r="AD170" s="431"/>
      <c r="AE170" s="431"/>
      <c r="AF170" s="431"/>
      <c r="AG170" s="431"/>
      <c r="AH170" s="431"/>
      <c r="AI170" s="431"/>
      <c r="AJ170" s="431"/>
      <c r="AK170" s="418"/>
    </row>
    <row r="171" spans="2:37" ht="18" customHeight="1" thickBot="1" x14ac:dyDescent="0.5">
      <c r="B171" s="384"/>
      <c r="C171" s="302"/>
      <c r="D171" s="302"/>
      <c r="E171" s="302"/>
      <c r="F171" s="302"/>
      <c r="G171" s="302"/>
      <c r="H171" s="302"/>
      <c r="I171" s="386"/>
      <c r="J171" s="540"/>
      <c r="K171" s="540"/>
      <c r="L171" s="233"/>
      <c r="M171" s="441"/>
      <c r="N171" s="441"/>
      <c r="O171" s="387"/>
      <c r="P171" s="302"/>
      <c r="Q171" s="302"/>
      <c r="R171" s="302"/>
      <c r="S171" s="302"/>
      <c r="T171" s="388"/>
      <c r="U171" s="443"/>
      <c r="V171" s="443"/>
      <c r="W171" s="443"/>
      <c r="X171" s="443"/>
      <c r="Y171" s="443"/>
      <c r="Z171" s="443"/>
      <c r="AA171" s="444"/>
      <c r="AC171" s="419"/>
      <c r="AD171" s="420"/>
      <c r="AE171" s="420"/>
      <c r="AF171" s="420"/>
      <c r="AG171" s="420"/>
      <c r="AH171" s="420"/>
      <c r="AI171" s="420"/>
      <c r="AJ171" s="420"/>
      <c r="AK171" s="421"/>
    </row>
    <row r="172" spans="2:37" ht="18" customHeight="1" x14ac:dyDescent="0.45">
      <c r="B172" s="384">
        <v>3</v>
      </c>
      <c r="C172" s="302"/>
      <c r="D172" s="302"/>
      <c r="E172" s="302"/>
      <c r="F172" s="302"/>
      <c r="G172" s="302"/>
      <c r="H172" s="302"/>
      <c r="I172" s="388"/>
      <c r="J172" s="338"/>
      <c r="K172" s="338"/>
      <c r="L172" s="387"/>
      <c r="M172" s="441"/>
      <c r="N172" s="441"/>
      <c r="O172" s="387"/>
      <c r="P172" s="302"/>
      <c r="Q172" s="302"/>
      <c r="R172" s="302"/>
      <c r="S172" s="302"/>
      <c r="T172" s="388"/>
      <c r="U172" s="443"/>
      <c r="V172" s="443"/>
      <c r="W172" s="443"/>
      <c r="X172" s="443"/>
      <c r="Y172" s="443"/>
      <c r="Z172" s="443"/>
      <c r="AA172" s="444"/>
    </row>
    <row r="173" spans="2:37" ht="18" customHeight="1" x14ac:dyDescent="0.45">
      <c r="B173" s="384"/>
      <c r="C173" s="302"/>
      <c r="D173" s="302"/>
      <c r="E173" s="302"/>
      <c r="F173" s="302"/>
      <c r="G173" s="302"/>
      <c r="H173" s="302"/>
      <c r="I173" s="386"/>
      <c r="J173" s="540"/>
      <c r="K173" s="540"/>
      <c r="L173" s="233"/>
      <c r="M173" s="441"/>
      <c r="N173" s="441"/>
      <c r="O173" s="387"/>
      <c r="P173" s="302"/>
      <c r="Q173" s="302"/>
      <c r="R173" s="302"/>
      <c r="S173" s="302"/>
      <c r="T173" s="388"/>
      <c r="U173" s="443"/>
      <c r="V173" s="443"/>
      <c r="W173" s="443"/>
      <c r="X173" s="443"/>
      <c r="Y173" s="443"/>
      <c r="Z173" s="443"/>
      <c r="AA173" s="444"/>
    </row>
    <row r="174" spans="2:37" ht="18" customHeight="1" x14ac:dyDescent="0.45">
      <c r="B174" s="390">
        <v>4</v>
      </c>
      <c r="C174" s="234"/>
      <c r="D174" s="234"/>
      <c r="E174" s="234"/>
      <c r="F174" s="234"/>
      <c r="G174" s="234"/>
      <c r="H174" s="234"/>
      <c r="I174" s="386"/>
      <c r="J174" s="540"/>
      <c r="K174" s="540"/>
      <c r="L174" s="233"/>
      <c r="M174" s="539"/>
      <c r="N174" s="539"/>
      <c r="O174" s="233"/>
      <c r="P174" s="234"/>
      <c r="Q174" s="234"/>
      <c r="R174" s="234"/>
      <c r="S174" s="234"/>
      <c r="T174" s="386"/>
      <c r="U174" s="437"/>
      <c r="V174" s="437"/>
      <c r="W174" s="437"/>
      <c r="X174" s="437"/>
      <c r="Y174" s="437"/>
      <c r="Z174" s="437"/>
      <c r="AA174" s="438"/>
    </row>
    <row r="175" spans="2:37" ht="18" customHeight="1" thickBot="1" x14ac:dyDescent="0.5">
      <c r="B175" s="389"/>
      <c r="C175" s="305"/>
      <c r="D175" s="305"/>
      <c r="E175" s="305"/>
      <c r="F175" s="305"/>
      <c r="G175" s="305"/>
      <c r="H175" s="305"/>
      <c r="I175" s="564"/>
      <c r="J175" s="565"/>
      <c r="K175" s="565"/>
      <c r="L175" s="262"/>
      <c r="M175" s="561"/>
      <c r="N175" s="561"/>
      <c r="O175" s="562"/>
      <c r="P175" s="305"/>
      <c r="Q175" s="305"/>
      <c r="R175" s="305"/>
      <c r="S175" s="305"/>
      <c r="T175" s="563"/>
      <c r="U175" s="439"/>
      <c r="V175" s="439"/>
      <c r="W175" s="439"/>
      <c r="X175" s="439"/>
      <c r="Y175" s="439"/>
      <c r="Z175" s="439"/>
      <c r="AA175" s="440"/>
    </row>
    <row r="176" spans="2:37" ht="47.25" customHeight="1" x14ac:dyDescent="0.2">
      <c r="S176" s="102"/>
      <c r="T176" s="102"/>
      <c r="U176" s="102"/>
      <c r="V176" s="102"/>
      <c r="W176" s="102"/>
      <c r="X176" s="102"/>
      <c r="Y176" s="102"/>
      <c r="Z176" s="102"/>
    </row>
    <row r="177" spans="2:33" ht="19.8" thickBot="1" x14ac:dyDescent="0.25">
      <c r="B177" s="152" t="s">
        <v>125</v>
      </c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02"/>
      <c r="T177" s="102"/>
      <c r="U177" s="102"/>
      <c r="V177" s="102"/>
      <c r="W177" s="435" t="s">
        <v>241</v>
      </c>
      <c r="X177" s="435"/>
      <c r="Y177" s="435"/>
      <c r="Z177" s="435"/>
      <c r="AA177" s="435"/>
      <c r="AB177" s="435"/>
    </row>
    <row r="178" spans="2:33" ht="18" customHeight="1" thickBot="1" x14ac:dyDescent="0.5">
      <c r="B178" s="391" t="s">
        <v>29</v>
      </c>
      <c r="C178" s="157"/>
      <c r="D178" s="157"/>
      <c r="E178" s="392" t="s">
        <v>126</v>
      </c>
      <c r="F178" s="180"/>
      <c r="G178" s="180"/>
      <c r="H178" s="180"/>
      <c r="I178" s="181"/>
      <c r="J178" s="392" t="s">
        <v>340</v>
      </c>
      <c r="K178" s="180"/>
      <c r="L178" s="397"/>
      <c r="N178" s="199" t="s">
        <v>239</v>
      </c>
      <c r="O178" s="199"/>
      <c r="P178" s="199"/>
      <c r="R178" s="422" t="s">
        <v>136</v>
      </c>
      <c r="S178" s="422"/>
      <c r="T178" s="422"/>
      <c r="U178" s="422"/>
      <c r="W178" s="436" t="s">
        <v>141</v>
      </c>
      <c r="X178" s="436"/>
      <c r="Y178" s="436"/>
    </row>
    <row r="179" spans="2:33" ht="24" customHeight="1" thickTop="1" x14ac:dyDescent="0.45">
      <c r="B179" s="395" t="s">
        <v>128</v>
      </c>
      <c r="C179" s="396"/>
      <c r="D179" s="396"/>
      <c r="E179" s="197"/>
      <c r="F179" s="197"/>
      <c r="G179" s="197"/>
      <c r="H179" s="213"/>
      <c r="I179" s="31" t="s">
        <v>135</v>
      </c>
      <c r="J179" s="187" t="s">
        <v>179</v>
      </c>
      <c r="K179" s="188"/>
      <c r="L179" s="189"/>
      <c r="N179" s="196">
        <f>E179*3500</f>
        <v>0</v>
      </c>
      <c r="O179" s="196"/>
      <c r="P179" s="196"/>
      <c r="R179" s="423">
        <f>SUM(E179:H198)</f>
        <v>0</v>
      </c>
      <c r="S179" s="201"/>
      <c r="T179" s="201"/>
      <c r="U179" s="429" t="s">
        <v>135</v>
      </c>
      <c r="W179" s="413" t="s">
        <v>142</v>
      </c>
      <c r="X179" s="414"/>
      <c r="Y179" s="414"/>
      <c r="Z179" s="414"/>
      <c r="AA179" s="414"/>
      <c r="AB179" s="415"/>
    </row>
    <row r="180" spans="2:33" ht="24" customHeight="1" x14ac:dyDescent="0.45">
      <c r="B180" s="185" t="s">
        <v>129</v>
      </c>
      <c r="C180" s="186"/>
      <c r="D180" s="186"/>
      <c r="E180" s="198"/>
      <c r="F180" s="198"/>
      <c r="G180" s="198"/>
      <c r="H180" s="303"/>
      <c r="I180" s="32" t="s">
        <v>135</v>
      </c>
      <c r="J180" s="190"/>
      <c r="K180" s="191"/>
      <c r="L180" s="192"/>
      <c r="N180" s="196">
        <f t="shared" ref="N180:N198" si="18">E180*3500</f>
        <v>0</v>
      </c>
      <c r="O180" s="196"/>
      <c r="P180" s="196"/>
      <c r="R180" s="424"/>
      <c r="S180" s="206"/>
      <c r="T180" s="206"/>
      <c r="U180" s="430"/>
      <c r="W180" s="416"/>
      <c r="X180" s="417"/>
      <c r="Y180" s="417"/>
      <c r="Z180" s="417"/>
      <c r="AA180" s="417"/>
      <c r="AB180" s="418"/>
    </row>
    <row r="181" spans="2:33" ht="24" customHeight="1" x14ac:dyDescent="0.45">
      <c r="B181" s="185" t="s">
        <v>130</v>
      </c>
      <c r="C181" s="186"/>
      <c r="D181" s="186"/>
      <c r="E181" s="198"/>
      <c r="F181" s="198"/>
      <c r="G181" s="198"/>
      <c r="H181" s="303"/>
      <c r="I181" s="32" t="s">
        <v>135</v>
      </c>
      <c r="J181" s="190"/>
      <c r="K181" s="191"/>
      <c r="L181" s="192"/>
      <c r="N181" s="196">
        <f>E181*3500</f>
        <v>0</v>
      </c>
      <c r="O181" s="196"/>
      <c r="P181" s="196"/>
      <c r="R181" s="425">
        <f>SUM(N179:P198)</f>
        <v>0</v>
      </c>
      <c r="S181" s="426"/>
      <c r="T181" s="426"/>
      <c r="U181" s="429" t="s">
        <v>137</v>
      </c>
      <c r="W181" s="416"/>
      <c r="X181" s="417"/>
      <c r="Y181" s="417"/>
      <c r="Z181" s="417"/>
      <c r="AA181" s="417"/>
      <c r="AB181" s="418"/>
    </row>
    <row r="182" spans="2:33" ht="24" customHeight="1" thickBot="1" x14ac:dyDescent="0.5">
      <c r="B182" s="185" t="s">
        <v>131</v>
      </c>
      <c r="C182" s="186"/>
      <c r="D182" s="186"/>
      <c r="E182" s="198"/>
      <c r="F182" s="198"/>
      <c r="G182" s="198"/>
      <c r="H182" s="303"/>
      <c r="I182" s="32" t="s">
        <v>135</v>
      </c>
      <c r="J182" s="190"/>
      <c r="K182" s="191"/>
      <c r="L182" s="192"/>
      <c r="N182" s="196">
        <f>E182*3500</f>
        <v>0</v>
      </c>
      <c r="O182" s="196"/>
      <c r="P182" s="196"/>
      <c r="R182" s="427"/>
      <c r="S182" s="428"/>
      <c r="T182" s="428"/>
      <c r="U182" s="430"/>
      <c r="W182" s="419"/>
      <c r="X182" s="420"/>
      <c r="Y182" s="420"/>
      <c r="Z182" s="420"/>
      <c r="AA182" s="420"/>
      <c r="AB182" s="421"/>
    </row>
    <row r="183" spans="2:33" ht="24" customHeight="1" x14ac:dyDescent="0.45">
      <c r="B183" s="185" t="s">
        <v>132</v>
      </c>
      <c r="C183" s="186"/>
      <c r="D183" s="186"/>
      <c r="E183" s="198"/>
      <c r="F183" s="198"/>
      <c r="G183" s="198"/>
      <c r="H183" s="303"/>
      <c r="I183" s="32" t="s">
        <v>135</v>
      </c>
      <c r="J183" s="190"/>
      <c r="K183" s="191"/>
      <c r="L183" s="192"/>
      <c r="N183" s="196">
        <f t="shared" si="18"/>
        <v>0</v>
      </c>
      <c r="O183" s="196"/>
      <c r="P183" s="196"/>
    </row>
    <row r="184" spans="2:33" ht="24" customHeight="1" x14ac:dyDescent="0.45">
      <c r="B184" s="185" t="s">
        <v>133</v>
      </c>
      <c r="C184" s="186"/>
      <c r="D184" s="186"/>
      <c r="E184" s="198"/>
      <c r="F184" s="198"/>
      <c r="G184" s="198"/>
      <c r="H184" s="303"/>
      <c r="I184" s="32" t="s">
        <v>135</v>
      </c>
      <c r="J184" s="190"/>
      <c r="K184" s="191"/>
      <c r="L184" s="192"/>
      <c r="N184" s="196">
        <f t="shared" si="18"/>
        <v>0</v>
      </c>
      <c r="O184" s="196"/>
      <c r="P184" s="196"/>
      <c r="R184" s="422" t="s">
        <v>140</v>
      </c>
      <c r="S184" s="422"/>
      <c r="T184" s="422"/>
      <c r="U184" s="422"/>
    </row>
    <row r="185" spans="2:33" ht="24" customHeight="1" x14ac:dyDescent="0.45">
      <c r="B185" s="185" t="s">
        <v>93</v>
      </c>
      <c r="C185" s="186"/>
      <c r="D185" s="186"/>
      <c r="E185" s="198"/>
      <c r="F185" s="198"/>
      <c r="G185" s="198"/>
      <c r="H185" s="303"/>
      <c r="I185" s="32" t="s">
        <v>135</v>
      </c>
      <c r="J185" s="190"/>
      <c r="K185" s="191"/>
      <c r="L185" s="192"/>
      <c r="N185" s="196">
        <f t="shared" si="18"/>
        <v>0</v>
      </c>
      <c r="O185" s="196"/>
      <c r="P185" s="196"/>
      <c r="R185" s="423">
        <f>SUM(E199:H201)</f>
        <v>0</v>
      </c>
      <c r="S185" s="201"/>
      <c r="T185" s="201"/>
      <c r="U185" s="429" t="s">
        <v>135</v>
      </c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</row>
    <row r="186" spans="2:33" ht="24" customHeight="1" x14ac:dyDescent="0.45">
      <c r="B186" s="185" t="s">
        <v>134</v>
      </c>
      <c r="C186" s="186"/>
      <c r="D186" s="186"/>
      <c r="E186" s="198"/>
      <c r="F186" s="198"/>
      <c r="G186" s="198"/>
      <c r="H186" s="303"/>
      <c r="I186" s="32" t="s">
        <v>135</v>
      </c>
      <c r="J186" s="190"/>
      <c r="K186" s="191"/>
      <c r="L186" s="192"/>
      <c r="N186" s="196">
        <f t="shared" si="18"/>
        <v>0</v>
      </c>
      <c r="O186" s="196"/>
      <c r="P186" s="196"/>
      <c r="R186" s="424"/>
      <c r="S186" s="206"/>
      <c r="T186" s="206"/>
      <c r="U186" s="430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</row>
    <row r="187" spans="2:33" ht="24" customHeight="1" x14ac:dyDescent="0.45">
      <c r="B187" s="185" t="s">
        <v>187</v>
      </c>
      <c r="C187" s="186"/>
      <c r="D187" s="186"/>
      <c r="E187" s="198"/>
      <c r="F187" s="198"/>
      <c r="G187" s="198"/>
      <c r="H187" s="303"/>
      <c r="I187" s="32" t="s">
        <v>135</v>
      </c>
      <c r="J187" s="190"/>
      <c r="K187" s="191"/>
      <c r="L187" s="192"/>
      <c r="N187" s="196">
        <f t="shared" si="18"/>
        <v>0</v>
      </c>
      <c r="O187" s="196"/>
      <c r="P187" s="196"/>
      <c r="R187" s="425">
        <f>SUM(N199:P201)</f>
        <v>0</v>
      </c>
      <c r="S187" s="426"/>
      <c r="T187" s="426"/>
      <c r="U187" s="429" t="s">
        <v>137</v>
      </c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</row>
    <row r="188" spans="2:33" ht="24" customHeight="1" x14ac:dyDescent="0.45">
      <c r="B188" s="185" t="s">
        <v>188</v>
      </c>
      <c r="C188" s="186"/>
      <c r="D188" s="186"/>
      <c r="E188" s="198"/>
      <c r="F188" s="198"/>
      <c r="G188" s="198"/>
      <c r="H188" s="303"/>
      <c r="I188" s="32" t="s">
        <v>135</v>
      </c>
      <c r="J188" s="190"/>
      <c r="K188" s="191"/>
      <c r="L188" s="192"/>
      <c r="N188" s="196">
        <f t="shared" si="18"/>
        <v>0</v>
      </c>
      <c r="O188" s="196"/>
      <c r="P188" s="196"/>
      <c r="R188" s="427"/>
      <c r="S188" s="428"/>
      <c r="T188" s="428"/>
      <c r="U188" s="430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</row>
    <row r="189" spans="2:33" ht="24" customHeight="1" x14ac:dyDescent="0.45">
      <c r="B189" s="185" t="s">
        <v>193</v>
      </c>
      <c r="C189" s="186"/>
      <c r="D189" s="186"/>
      <c r="E189" s="198"/>
      <c r="F189" s="198"/>
      <c r="G189" s="198"/>
      <c r="H189" s="303"/>
      <c r="I189" s="32" t="s">
        <v>135</v>
      </c>
      <c r="J189" s="190"/>
      <c r="K189" s="191"/>
      <c r="L189" s="192"/>
      <c r="N189" s="196">
        <f t="shared" si="18"/>
        <v>0</v>
      </c>
      <c r="O189" s="196"/>
      <c r="P189" s="196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</row>
    <row r="190" spans="2:33" ht="24" customHeight="1" thickBot="1" x14ac:dyDescent="0.5">
      <c r="B190" s="185" t="s">
        <v>194</v>
      </c>
      <c r="C190" s="186"/>
      <c r="D190" s="186"/>
      <c r="E190" s="198"/>
      <c r="F190" s="198"/>
      <c r="G190" s="198"/>
      <c r="H190" s="303"/>
      <c r="I190" s="32" t="s">
        <v>135</v>
      </c>
      <c r="J190" s="193"/>
      <c r="K190" s="194"/>
      <c r="L190" s="195"/>
      <c r="N190" s="196">
        <f t="shared" si="18"/>
        <v>0</v>
      </c>
      <c r="O190" s="196"/>
      <c r="P190" s="196"/>
      <c r="R190" s="182" t="s">
        <v>240</v>
      </c>
      <c r="S190" s="182"/>
      <c r="T190" s="182"/>
      <c r="U190" s="182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</row>
    <row r="191" spans="2:33" ht="42.6" customHeight="1" x14ac:dyDescent="0.45">
      <c r="B191" s="294" t="s">
        <v>195</v>
      </c>
      <c r="C191" s="295"/>
      <c r="D191" s="296"/>
      <c r="E191" s="211"/>
      <c r="F191" s="211"/>
      <c r="G191" s="211"/>
      <c r="H191" s="212"/>
      <c r="I191" s="129" t="s">
        <v>135</v>
      </c>
      <c r="J191" s="291" t="s">
        <v>312</v>
      </c>
      <c r="K191" s="292"/>
      <c r="L191" s="293"/>
      <c r="N191" s="196">
        <f>E191*0</f>
        <v>0</v>
      </c>
      <c r="O191" s="196"/>
      <c r="P191" s="196"/>
      <c r="R191" s="543">
        <f>R179+R185</f>
        <v>0</v>
      </c>
      <c r="S191" s="204"/>
      <c r="T191" s="204"/>
      <c r="U191" s="207" t="s">
        <v>135</v>
      </c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</row>
    <row r="192" spans="2:33" ht="24" customHeight="1" x14ac:dyDescent="0.45">
      <c r="B192" s="297"/>
      <c r="C192" s="298"/>
      <c r="D192" s="299"/>
      <c r="E192" s="197"/>
      <c r="F192" s="197"/>
      <c r="G192" s="197"/>
      <c r="H192" s="213"/>
      <c r="I192" s="34" t="s">
        <v>135</v>
      </c>
      <c r="J192" s="193" t="s">
        <v>199</v>
      </c>
      <c r="K192" s="194"/>
      <c r="L192" s="195"/>
      <c r="N192" s="196">
        <f t="shared" si="18"/>
        <v>0</v>
      </c>
      <c r="O192" s="196"/>
      <c r="P192" s="196"/>
      <c r="R192" s="205"/>
      <c r="S192" s="206"/>
      <c r="T192" s="206"/>
      <c r="U192" s="208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</row>
    <row r="193" spans="2:37" ht="42.6" customHeight="1" x14ac:dyDescent="0.45">
      <c r="B193" s="294" t="s">
        <v>196</v>
      </c>
      <c r="C193" s="295"/>
      <c r="D193" s="296"/>
      <c r="E193" s="211"/>
      <c r="F193" s="211"/>
      <c r="G193" s="211"/>
      <c r="H193" s="212"/>
      <c r="I193" s="129" t="s">
        <v>135</v>
      </c>
      <c r="J193" s="291" t="s">
        <v>312</v>
      </c>
      <c r="K193" s="292"/>
      <c r="L193" s="293"/>
      <c r="N193" s="196">
        <f>E193*0</f>
        <v>0</v>
      </c>
      <c r="O193" s="196"/>
      <c r="P193" s="196"/>
      <c r="R193" s="200">
        <f>R181+R187</f>
        <v>0</v>
      </c>
      <c r="S193" s="201"/>
      <c r="T193" s="201"/>
      <c r="U193" s="209" t="s">
        <v>137</v>
      </c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</row>
    <row r="194" spans="2:37" ht="24" customHeight="1" thickBot="1" x14ac:dyDescent="0.5">
      <c r="B194" s="297"/>
      <c r="C194" s="298"/>
      <c r="D194" s="299"/>
      <c r="E194" s="197"/>
      <c r="F194" s="197"/>
      <c r="G194" s="197"/>
      <c r="H194" s="213"/>
      <c r="I194" s="34" t="s">
        <v>135</v>
      </c>
      <c r="J194" s="193" t="s">
        <v>199</v>
      </c>
      <c r="K194" s="194"/>
      <c r="L194" s="195"/>
      <c r="N194" s="196">
        <f t="shared" si="18"/>
        <v>0</v>
      </c>
      <c r="O194" s="196"/>
      <c r="P194" s="196"/>
      <c r="R194" s="202"/>
      <c r="S194" s="203"/>
      <c r="T194" s="203"/>
      <c r="U194" s="210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</row>
    <row r="195" spans="2:37" ht="42.6" customHeight="1" x14ac:dyDescent="0.45">
      <c r="B195" s="294" t="s">
        <v>197</v>
      </c>
      <c r="C195" s="295"/>
      <c r="D195" s="296"/>
      <c r="E195" s="211"/>
      <c r="F195" s="211"/>
      <c r="G195" s="211"/>
      <c r="H195" s="212"/>
      <c r="I195" s="129" t="s">
        <v>135</v>
      </c>
      <c r="J195" s="291" t="s">
        <v>312</v>
      </c>
      <c r="K195" s="292"/>
      <c r="L195" s="293"/>
      <c r="N195" s="196">
        <f>E195*0</f>
        <v>0</v>
      </c>
      <c r="O195" s="196"/>
      <c r="P195" s="196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</row>
    <row r="196" spans="2:37" ht="24" customHeight="1" x14ac:dyDescent="0.45">
      <c r="B196" s="297"/>
      <c r="C196" s="298"/>
      <c r="D196" s="299"/>
      <c r="E196" s="197"/>
      <c r="F196" s="197"/>
      <c r="G196" s="197"/>
      <c r="H196" s="213"/>
      <c r="I196" s="34" t="s">
        <v>135</v>
      </c>
      <c r="J196" s="193" t="s">
        <v>199</v>
      </c>
      <c r="K196" s="194"/>
      <c r="L196" s="195"/>
      <c r="N196" s="196">
        <f t="shared" si="18"/>
        <v>0</v>
      </c>
      <c r="O196" s="196"/>
      <c r="P196" s="196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</row>
    <row r="197" spans="2:37" ht="42.6" customHeight="1" x14ac:dyDescent="0.45">
      <c r="B197" s="294" t="s">
        <v>198</v>
      </c>
      <c r="C197" s="295"/>
      <c r="D197" s="296"/>
      <c r="E197" s="211"/>
      <c r="F197" s="211"/>
      <c r="G197" s="211"/>
      <c r="H197" s="212"/>
      <c r="I197" s="129" t="s">
        <v>135</v>
      </c>
      <c r="J197" s="291" t="s">
        <v>312</v>
      </c>
      <c r="K197" s="292"/>
      <c r="L197" s="293"/>
      <c r="N197" s="196">
        <f>E197*0</f>
        <v>0</v>
      </c>
      <c r="O197" s="196"/>
      <c r="P197" s="196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</row>
    <row r="198" spans="2:37" ht="24" customHeight="1" x14ac:dyDescent="0.45">
      <c r="B198" s="297"/>
      <c r="C198" s="298"/>
      <c r="D198" s="299"/>
      <c r="E198" s="197"/>
      <c r="F198" s="197"/>
      <c r="G198" s="197"/>
      <c r="H198" s="213"/>
      <c r="I198" s="34" t="s">
        <v>135</v>
      </c>
      <c r="J198" s="193" t="s">
        <v>199</v>
      </c>
      <c r="K198" s="194"/>
      <c r="L198" s="195"/>
      <c r="N198" s="196">
        <f t="shared" si="18"/>
        <v>0</v>
      </c>
      <c r="O198" s="196"/>
      <c r="P198" s="196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</row>
    <row r="199" spans="2:37" ht="24" customHeight="1" x14ac:dyDescent="0.45">
      <c r="B199" s="395" t="s">
        <v>138</v>
      </c>
      <c r="C199" s="396"/>
      <c r="D199" s="396"/>
      <c r="E199" s="197"/>
      <c r="F199" s="197"/>
      <c r="G199" s="197"/>
      <c r="H199" s="213"/>
      <c r="I199" s="34" t="s">
        <v>135</v>
      </c>
      <c r="J199" s="190" t="s">
        <v>180</v>
      </c>
      <c r="K199" s="191"/>
      <c r="L199" s="192"/>
      <c r="N199" s="196">
        <f>E199*4500</f>
        <v>0</v>
      </c>
      <c r="O199" s="196"/>
      <c r="P199" s="196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</row>
    <row r="200" spans="2:37" ht="24" customHeight="1" x14ac:dyDescent="0.45">
      <c r="B200" s="185" t="s">
        <v>82</v>
      </c>
      <c r="C200" s="186"/>
      <c r="D200" s="186"/>
      <c r="E200" s="198"/>
      <c r="F200" s="198"/>
      <c r="G200" s="198"/>
      <c r="H200" s="303"/>
      <c r="I200" s="32" t="s">
        <v>135</v>
      </c>
      <c r="J200" s="190"/>
      <c r="K200" s="191"/>
      <c r="L200" s="192"/>
      <c r="N200" s="196">
        <f t="shared" ref="N200:N201" si="19">E200*4500</f>
        <v>0</v>
      </c>
      <c r="O200" s="196"/>
      <c r="P200" s="196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</row>
    <row r="201" spans="2:37" ht="24" customHeight="1" thickBot="1" x14ac:dyDescent="0.5">
      <c r="B201" s="225" t="s">
        <v>104</v>
      </c>
      <c r="C201" s="226"/>
      <c r="D201" s="226"/>
      <c r="E201" s="393"/>
      <c r="F201" s="393"/>
      <c r="G201" s="393"/>
      <c r="H201" s="394"/>
      <c r="I201" s="33" t="s">
        <v>135</v>
      </c>
      <c r="J201" s="398"/>
      <c r="K201" s="399"/>
      <c r="L201" s="400"/>
      <c r="N201" s="196">
        <f t="shared" si="19"/>
        <v>0</v>
      </c>
      <c r="O201" s="196"/>
      <c r="P201" s="196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</row>
    <row r="202" spans="2:37" ht="51" customHeight="1" x14ac:dyDescent="0.45"/>
    <row r="203" spans="2:37" ht="19.8" thickBot="1" x14ac:dyDescent="0.5">
      <c r="B203" s="152" t="s">
        <v>143</v>
      </c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</row>
    <row r="204" spans="2:37" ht="18" customHeight="1" thickBot="1" x14ac:dyDescent="0.5">
      <c r="B204" s="391" t="s">
        <v>145</v>
      </c>
      <c r="C204" s="157"/>
      <c r="D204" s="157"/>
      <c r="E204" s="392" t="s">
        <v>126</v>
      </c>
      <c r="F204" s="180"/>
      <c r="G204" s="180"/>
      <c r="H204" s="180"/>
      <c r="I204" s="181"/>
      <c r="J204" s="392" t="s">
        <v>340</v>
      </c>
      <c r="K204" s="180"/>
      <c r="L204" s="397"/>
      <c r="M204" s="35"/>
      <c r="N204" s="199" t="s">
        <v>239</v>
      </c>
      <c r="O204" s="199"/>
      <c r="P204" s="199"/>
      <c r="R204" s="182" t="s">
        <v>242</v>
      </c>
      <c r="S204" s="182"/>
      <c r="T204" s="182"/>
      <c r="U204" s="182"/>
      <c r="W204" s="223" t="s">
        <v>146</v>
      </c>
      <c r="X204" s="223"/>
      <c r="Y204" s="223"/>
      <c r="Z204" s="91"/>
      <c r="AA204" s="35"/>
    </row>
    <row r="205" spans="2:37" ht="24" customHeight="1" thickTop="1" x14ac:dyDescent="0.45">
      <c r="B205" s="315" t="s">
        <v>132</v>
      </c>
      <c r="C205" s="273"/>
      <c r="D205" s="273"/>
      <c r="E205" s="401"/>
      <c r="F205" s="401"/>
      <c r="G205" s="401"/>
      <c r="H205" s="402"/>
      <c r="I205" s="36" t="s">
        <v>135</v>
      </c>
      <c r="J205" s="403" t="s">
        <v>144</v>
      </c>
      <c r="K205" s="404"/>
      <c r="L205" s="405"/>
      <c r="N205" s="196">
        <f>E205*2000</f>
        <v>0</v>
      </c>
      <c r="O205" s="196"/>
      <c r="P205" s="196"/>
      <c r="R205" s="183">
        <f>SUM(E205:H208)</f>
        <v>0</v>
      </c>
      <c r="S205" s="204"/>
      <c r="T205" s="204"/>
      <c r="U205" s="207" t="s">
        <v>135</v>
      </c>
      <c r="W205" s="214" t="s">
        <v>183</v>
      </c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5"/>
      <c r="AJ205" s="215"/>
      <c r="AK205" s="216"/>
    </row>
    <row r="206" spans="2:37" ht="24" customHeight="1" thickBot="1" x14ac:dyDescent="0.5">
      <c r="B206" s="225" t="s">
        <v>133</v>
      </c>
      <c r="C206" s="226"/>
      <c r="D206" s="226"/>
      <c r="E206" s="393"/>
      <c r="F206" s="393"/>
      <c r="G206" s="393"/>
      <c r="H206" s="394"/>
      <c r="I206" s="33" t="s">
        <v>135</v>
      </c>
      <c r="J206" s="398"/>
      <c r="K206" s="399"/>
      <c r="L206" s="400"/>
      <c r="N206" s="196">
        <f t="shared" ref="N206" si="20">E206*2000</f>
        <v>0</v>
      </c>
      <c r="O206" s="196"/>
      <c r="P206" s="196"/>
      <c r="R206" s="205"/>
      <c r="S206" s="206"/>
      <c r="T206" s="206"/>
      <c r="U206" s="208"/>
      <c r="W206" s="217" t="s">
        <v>147</v>
      </c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9"/>
    </row>
    <row r="207" spans="2:37" ht="24" customHeight="1" x14ac:dyDescent="0.45">
      <c r="B207" s="297" t="s">
        <v>138</v>
      </c>
      <c r="C207" s="298"/>
      <c r="D207" s="299"/>
      <c r="E207" s="197"/>
      <c r="F207" s="197"/>
      <c r="G207" s="197"/>
      <c r="H207" s="213"/>
      <c r="I207" s="34" t="s">
        <v>135</v>
      </c>
      <c r="J207" s="190" t="s">
        <v>139</v>
      </c>
      <c r="K207" s="406"/>
      <c r="L207" s="192"/>
      <c r="N207" s="196">
        <f>E207*3000</f>
        <v>0</v>
      </c>
      <c r="O207" s="196"/>
      <c r="P207" s="196"/>
      <c r="R207" s="200">
        <f>SUM(N205:P208)</f>
        <v>0</v>
      </c>
      <c r="S207" s="201"/>
      <c r="T207" s="201"/>
      <c r="U207" s="209" t="s">
        <v>137</v>
      </c>
      <c r="W207" s="217" t="s">
        <v>148</v>
      </c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9"/>
    </row>
    <row r="208" spans="2:37" ht="24" customHeight="1" thickBot="1" x14ac:dyDescent="0.5">
      <c r="B208" s="176" t="s">
        <v>82</v>
      </c>
      <c r="C208" s="177"/>
      <c r="D208" s="178"/>
      <c r="E208" s="393"/>
      <c r="F208" s="393"/>
      <c r="G208" s="393"/>
      <c r="H208" s="394"/>
      <c r="I208" s="33" t="s">
        <v>135</v>
      </c>
      <c r="J208" s="398"/>
      <c r="K208" s="399"/>
      <c r="L208" s="400"/>
      <c r="N208" s="196">
        <f>E208*3000</f>
        <v>0</v>
      </c>
      <c r="O208" s="196"/>
      <c r="P208" s="196"/>
      <c r="R208" s="202"/>
      <c r="S208" s="203"/>
      <c r="T208" s="203"/>
      <c r="U208" s="210"/>
      <c r="W208" s="220" t="s">
        <v>243</v>
      </c>
      <c r="X208" s="221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21"/>
      <c r="AK208" s="222"/>
    </row>
    <row r="209" spans="2:37" ht="48" customHeight="1" x14ac:dyDescent="0.45"/>
    <row r="210" spans="2:37" ht="19.2" x14ac:dyDescent="0.45">
      <c r="B210" s="152" t="s">
        <v>154</v>
      </c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</row>
    <row r="211" spans="2:37" ht="18" customHeight="1" thickBot="1" x14ac:dyDescent="0.5"/>
    <row r="212" spans="2:37" ht="24" customHeight="1" thickBot="1" x14ac:dyDescent="0.5">
      <c r="B212" s="391" t="s">
        <v>204</v>
      </c>
      <c r="C212" s="157"/>
      <c r="D212" s="157"/>
      <c r="E212" s="157" t="s">
        <v>152</v>
      </c>
      <c r="F212" s="157"/>
      <c r="G212" s="157"/>
      <c r="H212" s="157"/>
      <c r="I212" s="157"/>
      <c r="J212" s="157" t="s">
        <v>127</v>
      </c>
      <c r="K212" s="157"/>
      <c r="L212" s="158"/>
      <c r="N212" s="199" t="s">
        <v>239</v>
      </c>
      <c r="O212" s="199"/>
      <c r="P212" s="199"/>
      <c r="R212" s="182" t="s">
        <v>242</v>
      </c>
      <c r="S212" s="182"/>
      <c r="T212" s="182"/>
      <c r="U212" s="182"/>
      <c r="W212" s="442" t="s">
        <v>153</v>
      </c>
      <c r="X212" s="442"/>
      <c r="Y212" s="442"/>
    </row>
    <row r="213" spans="2:37" ht="24" customHeight="1" thickTop="1" x14ac:dyDescent="0.45">
      <c r="B213" s="456" t="s">
        <v>202</v>
      </c>
      <c r="C213" s="457"/>
      <c r="D213" s="457"/>
      <c r="E213" s="197"/>
      <c r="F213" s="197"/>
      <c r="G213" s="197"/>
      <c r="H213" s="197"/>
      <c r="I213" s="107" t="s">
        <v>149</v>
      </c>
      <c r="J213" s="481" t="s">
        <v>200</v>
      </c>
      <c r="K213" s="481"/>
      <c r="L213" s="482"/>
      <c r="N213" s="196">
        <f>E213*650</f>
        <v>0</v>
      </c>
      <c r="O213" s="196"/>
      <c r="P213" s="196"/>
      <c r="R213" s="183">
        <f>SUM(E213:H215)</f>
        <v>0</v>
      </c>
      <c r="S213" s="184"/>
      <c r="T213" s="184"/>
      <c r="U213" s="92" t="s">
        <v>149</v>
      </c>
      <c r="W213" s="487" t="s">
        <v>205</v>
      </c>
      <c r="X213" s="488"/>
      <c r="Y213" s="488"/>
      <c r="Z213" s="488"/>
      <c r="AA213" s="488"/>
      <c r="AB213" s="488"/>
      <c r="AC213" s="488"/>
      <c r="AD213" s="488"/>
      <c r="AE213" s="488"/>
      <c r="AF213" s="488"/>
      <c r="AG213" s="488"/>
      <c r="AH213" s="488"/>
      <c r="AI213" s="488"/>
      <c r="AJ213" s="488"/>
      <c r="AK213" s="489"/>
    </row>
    <row r="214" spans="2:37" ht="24" customHeight="1" thickBot="1" x14ac:dyDescent="0.5">
      <c r="B214" s="313" t="s">
        <v>203</v>
      </c>
      <c r="C214" s="314"/>
      <c r="D214" s="314"/>
      <c r="E214" s="198"/>
      <c r="F214" s="198"/>
      <c r="G214" s="198"/>
      <c r="H214" s="198"/>
      <c r="I214" s="72" t="s">
        <v>149</v>
      </c>
      <c r="J214" s="483" t="s">
        <v>200</v>
      </c>
      <c r="K214" s="483"/>
      <c r="L214" s="484"/>
      <c r="N214" s="196">
        <f>E214*650</f>
        <v>0</v>
      </c>
      <c r="O214" s="196"/>
      <c r="P214" s="196"/>
      <c r="R214" s="200">
        <f>SUM(N213:P215)</f>
        <v>0</v>
      </c>
      <c r="S214" s="201"/>
      <c r="T214" s="201"/>
      <c r="U214" s="209" t="s">
        <v>137</v>
      </c>
      <c r="W214" s="490" t="s">
        <v>252</v>
      </c>
      <c r="X214" s="491"/>
      <c r="Y214" s="491"/>
      <c r="Z214" s="491"/>
      <c r="AA214" s="491"/>
      <c r="AB214" s="491"/>
      <c r="AC214" s="491"/>
      <c r="AD214" s="491"/>
      <c r="AE214" s="491"/>
      <c r="AF214" s="491"/>
      <c r="AG214" s="491"/>
      <c r="AH214" s="491"/>
      <c r="AI214" s="491"/>
      <c r="AJ214" s="491"/>
      <c r="AK214" s="492"/>
    </row>
    <row r="215" spans="2:37" ht="24" customHeight="1" thickBot="1" x14ac:dyDescent="0.5">
      <c r="B215" s="458" t="s">
        <v>201</v>
      </c>
      <c r="C215" s="459"/>
      <c r="D215" s="459"/>
      <c r="E215" s="393"/>
      <c r="F215" s="393"/>
      <c r="G215" s="393"/>
      <c r="H215" s="393"/>
      <c r="I215" s="108" t="s">
        <v>149</v>
      </c>
      <c r="J215" s="485" t="s">
        <v>200</v>
      </c>
      <c r="K215" s="485"/>
      <c r="L215" s="486"/>
      <c r="N215" s="196">
        <f>E215*650</f>
        <v>0</v>
      </c>
      <c r="O215" s="196"/>
      <c r="P215" s="196"/>
      <c r="R215" s="202"/>
      <c r="S215" s="203"/>
      <c r="T215" s="203"/>
      <c r="U215" s="210"/>
    </row>
    <row r="217" spans="2:37" ht="61.5" customHeight="1" x14ac:dyDescent="0.45"/>
    <row r="218" spans="2:37" ht="19.8" thickBot="1" x14ac:dyDescent="0.5">
      <c r="B218" s="152" t="s">
        <v>255</v>
      </c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</row>
    <row r="219" spans="2:37" ht="24" customHeight="1" thickBot="1" x14ac:dyDescent="0.5">
      <c r="B219" s="391" t="s">
        <v>246</v>
      </c>
      <c r="C219" s="157"/>
      <c r="D219" s="157"/>
      <c r="E219" s="157" t="s">
        <v>247</v>
      </c>
      <c r="F219" s="157"/>
      <c r="G219" s="157"/>
      <c r="H219" s="157"/>
      <c r="I219" s="157"/>
      <c r="J219" s="157" t="s">
        <v>127</v>
      </c>
      <c r="K219" s="157"/>
      <c r="L219" s="158"/>
      <c r="R219" s="182" t="s">
        <v>242</v>
      </c>
      <c r="S219" s="182"/>
      <c r="T219" s="182"/>
      <c r="U219" s="182"/>
    </row>
    <row r="220" spans="2:37" ht="24" customHeight="1" thickTop="1" thickBot="1" x14ac:dyDescent="0.5">
      <c r="B220" s="471" t="s">
        <v>245</v>
      </c>
      <c r="C220" s="472"/>
      <c r="D220" s="472"/>
      <c r="E220" s="473"/>
      <c r="F220" s="473"/>
      <c r="G220" s="473"/>
      <c r="H220" s="473"/>
      <c r="I220" s="73" t="s">
        <v>248</v>
      </c>
      <c r="J220" s="140" t="s">
        <v>244</v>
      </c>
      <c r="K220" s="140"/>
      <c r="L220" s="141"/>
      <c r="R220" s="476">
        <f>E220*200</f>
        <v>0</v>
      </c>
      <c r="S220" s="477"/>
      <c r="T220" s="477"/>
      <c r="U220" s="109" t="s">
        <v>137</v>
      </c>
    </row>
    <row r="221" spans="2:37" ht="61.5" customHeight="1" x14ac:dyDescent="0.45"/>
    <row r="222" spans="2:37" ht="19.8" thickBot="1" x14ac:dyDescent="0.5">
      <c r="B222" s="152" t="s">
        <v>256</v>
      </c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</row>
    <row r="223" spans="2:37" ht="18" customHeight="1" thickBot="1" x14ac:dyDescent="0.5">
      <c r="B223" s="179" t="s">
        <v>151</v>
      </c>
      <c r="C223" s="180"/>
      <c r="D223" s="180"/>
      <c r="E223" s="180"/>
      <c r="F223" s="181"/>
      <c r="G223" s="157" t="s">
        <v>156</v>
      </c>
      <c r="H223" s="157"/>
      <c r="I223" s="157"/>
      <c r="J223" s="157"/>
      <c r="K223" s="157" t="s">
        <v>127</v>
      </c>
      <c r="L223" s="158"/>
      <c r="N223" s="35"/>
      <c r="O223" s="35"/>
      <c r="P223" s="35"/>
      <c r="Q223" s="35"/>
      <c r="R223" s="182" t="s">
        <v>242</v>
      </c>
      <c r="S223" s="182"/>
      <c r="T223" s="182"/>
      <c r="U223" s="182"/>
    </row>
    <row r="224" spans="2:37" ht="34.5" customHeight="1" thickTop="1" thickBot="1" x14ac:dyDescent="0.5">
      <c r="B224" s="173" t="s">
        <v>250</v>
      </c>
      <c r="C224" s="174"/>
      <c r="D224" s="174"/>
      <c r="E224" s="174"/>
      <c r="F224" s="175"/>
      <c r="G224" s="159"/>
      <c r="H224" s="160"/>
      <c r="I224" s="161"/>
      <c r="J224" s="74" t="s">
        <v>155</v>
      </c>
      <c r="K224" s="469" t="s">
        <v>150</v>
      </c>
      <c r="L224" s="470"/>
      <c r="R224" s="183">
        <f>SUM(G224:I225)</f>
        <v>0</v>
      </c>
      <c r="S224" s="184"/>
      <c r="T224" s="184"/>
      <c r="U224" s="92" t="s">
        <v>251</v>
      </c>
      <c r="W224" s="496" t="s">
        <v>157</v>
      </c>
      <c r="X224" s="496"/>
      <c r="Y224" s="496"/>
    </row>
    <row r="225" spans="2:37" ht="34.5" customHeight="1" thickBot="1" x14ac:dyDescent="0.5">
      <c r="B225" s="176" t="s">
        <v>206</v>
      </c>
      <c r="C225" s="177"/>
      <c r="D225" s="177"/>
      <c r="E225" s="177"/>
      <c r="F225" s="178"/>
      <c r="G225" s="137"/>
      <c r="H225" s="138"/>
      <c r="I225" s="139"/>
      <c r="J225" s="73" t="s">
        <v>155</v>
      </c>
      <c r="K225" s="140" t="s">
        <v>344</v>
      </c>
      <c r="L225" s="141"/>
      <c r="R225" s="476">
        <f>G225*300</f>
        <v>0</v>
      </c>
      <c r="S225" s="477"/>
      <c r="T225" s="477"/>
      <c r="U225" s="109" t="s">
        <v>137</v>
      </c>
      <c r="W225" s="493" t="s">
        <v>207</v>
      </c>
      <c r="X225" s="494"/>
      <c r="Y225" s="494"/>
      <c r="Z225" s="494"/>
      <c r="AA225" s="494"/>
      <c r="AB225" s="494"/>
      <c r="AC225" s="494"/>
      <c r="AD225" s="494"/>
      <c r="AE225" s="494"/>
      <c r="AF225" s="494"/>
      <c r="AG225" s="494"/>
      <c r="AH225" s="494"/>
      <c r="AI225" s="494"/>
      <c r="AJ225" s="494"/>
      <c r="AK225" s="495"/>
    </row>
    <row r="227" spans="2:37" ht="18" customHeight="1" x14ac:dyDescent="0.45">
      <c r="B227" s="152" t="s">
        <v>329</v>
      </c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</row>
    <row r="228" spans="2:37" ht="18" customHeight="1" thickBot="1" x14ac:dyDescent="0.5"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</row>
    <row r="229" spans="2:37" ht="18" customHeight="1" x14ac:dyDescent="0.45">
      <c r="F229" s="132"/>
      <c r="N229" s="450" t="s">
        <v>258</v>
      </c>
      <c r="O229" s="451"/>
      <c r="P229" s="451"/>
      <c r="Q229" s="452"/>
      <c r="R229" s="165">
        <f>R193+R207+R214++R220+R225</f>
        <v>0</v>
      </c>
      <c r="S229" s="166"/>
      <c r="T229" s="166"/>
      <c r="U229" s="474" t="s">
        <v>137</v>
      </c>
    </row>
    <row r="230" spans="2:37" ht="18" customHeight="1" thickBot="1" x14ac:dyDescent="0.5">
      <c r="N230" s="453"/>
      <c r="O230" s="454"/>
      <c r="P230" s="454"/>
      <c r="Q230" s="455"/>
      <c r="R230" s="167"/>
      <c r="S230" s="168"/>
      <c r="T230" s="168"/>
      <c r="U230" s="475"/>
    </row>
    <row r="232" spans="2:37" ht="19.8" thickBot="1" x14ac:dyDescent="0.5">
      <c r="B232" s="142" t="s">
        <v>257</v>
      </c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58"/>
      <c r="R232" s="58"/>
    </row>
    <row r="233" spans="2:37" ht="18" customHeight="1" x14ac:dyDescent="0.45">
      <c r="B233" s="162" t="s">
        <v>49</v>
      </c>
      <c r="C233" s="163"/>
      <c r="D233" s="163"/>
      <c r="E233" s="163"/>
      <c r="F233" s="163"/>
      <c r="G233" s="164"/>
      <c r="H233" s="463"/>
      <c r="I233" s="464"/>
      <c r="J233" s="464"/>
      <c r="K233" s="464"/>
      <c r="L233" s="464"/>
      <c r="M233" s="464"/>
      <c r="N233" s="464"/>
      <c r="O233" s="464"/>
      <c r="P233" s="465"/>
      <c r="W233" s="214" t="s">
        <v>158</v>
      </c>
      <c r="X233" s="215"/>
      <c r="Y233" s="215"/>
      <c r="Z233" s="215"/>
      <c r="AA233" s="215"/>
      <c r="AB233" s="215"/>
      <c r="AC233" s="215"/>
      <c r="AD233" s="215"/>
      <c r="AE233" s="215"/>
      <c r="AF233" s="215"/>
      <c r="AG233" s="215"/>
      <c r="AH233" s="215"/>
      <c r="AI233" s="215"/>
      <c r="AJ233" s="215"/>
      <c r="AK233" s="216"/>
    </row>
    <row r="234" spans="2:37" ht="18" customHeight="1" thickBot="1" x14ac:dyDescent="0.5">
      <c r="B234" s="460" t="s">
        <v>50</v>
      </c>
      <c r="C234" s="461"/>
      <c r="D234" s="461"/>
      <c r="E234" s="461"/>
      <c r="F234" s="461"/>
      <c r="G234" s="462"/>
      <c r="H234" s="466"/>
      <c r="I234" s="467"/>
      <c r="J234" s="467"/>
      <c r="K234" s="467"/>
      <c r="L234" s="467"/>
      <c r="M234" s="467"/>
      <c r="N234" s="467"/>
      <c r="O234" s="467"/>
      <c r="P234" s="468"/>
      <c r="W234" s="220" t="s">
        <v>159</v>
      </c>
      <c r="X234" s="221"/>
      <c r="Y234" s="221"/>
      <c r="Z234" s="221"/>
      <c r="AA234" s="221"/>
      <c r="AB234" s="221"/>
      <c r="AC234" s="221"/>
      <c r="AD234" s="221"/>
      <c r="AE234" s="221"/>
      <c r="AF234" s="221"/>
      <c r="AG234" s="221"/>
      <c r="AH234" s="221"/>
      <c r="AI234" s="221"/>
      <c r="AJ234" s="221"/>
      <c r="AK234" s="222"/>
    </row>
    <row r="237" spans="2:37" ht="18" customHeight="1" x14ac:dyDescent="0.45">
      <c r="B237" s="172" t="s">
        <v>313</v>
      </c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</row>
    <row r="238" spans="2:37" ht="18" customHeight="1" thickBot="1" x14ac:dyDescent="0.5">
      <c r="B238" s="172" t="s">
        <v>328</v>
      </c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27"/>
    </row>
    <row r="239" spans="2:37" ht="32.25" customHeight="1" thickBot="1" x14ac:dyDescent="0.5">
      <c r="B239" s="169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1"/>
      <c r="W239" s="478" t="s">
        <v>181</v>
      </c>
      <c r="X239" s="479"/>
      <c r="Y239" s="479"/>
      <c r="Z239" s="479"/>
      <c r="AA239" s="479"/>
      <c r="AB239" s="479"/>
      <c r="AC239" s="479"/>
      <c r="AD239" s="479"/>
      <c r="AE239" s="479"/>
      <c r="AF239" s="479"/>
      <c r="AG239" s="479"/>
      <c r="AH239" s="479"/>
      <c r="AI239" s="479"/>
      <c r="AJ239" s="479"/>
      <c r="AK239" s="480"/>
    </row>
    <row r="240" spans="2:37" ht="18" customHeight="1" thickBot="1" x14ac:dyDescent="0.5">
      <c r="B240" s="172" t="s">
        <v>336</v>
      </c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</row>
    <row r="241" spans="2:18" ht="32.25" customHeight="1" thickBot="1" x14ac:dyDescent="0.5">
      <c r="B241" s="447"/>
      <c r="C241" s="448"/>
      <c r="D241" s="448"/>
      <c r="E241" s="448"/>
      <c r="F241" s="448"/>
      <c r="G241" s="448"/>
      <c r="H241" s="448"/>
      <c r="I241" s="448"/>
      <c r="J241" s="448"/>
      <c r="K241" s="448"/>
      <c r="L241" s="448"/>
      <c r="M241" s="448"/>
      <c r="N241" s="448"/>
      <c r="O241" s="448"/>
      <c r="P241" s="449"/>
    </row>
    <row r="243" spans="2:18" ht="18" customHeight="1" x14ac:dyDescent="0.45">
      <c r="B243" s="152" t="s">
        <v>330</v>
      </c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58"/>
    </row>
    <row r="244" spans="2:18" ht="18" customHeight="1" thickBot="1" x14ac:dyDescent="0.5">
      <c r="B244" s="156" t="s">
        <v>168</v>
      </c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35"/>
      <c r="R244" s="35"/>
    </row>
    <row r="245" spans="2:18" ht="30.75" customHeight="1" thickBot="1" x14ac:dyDescent="0.5">
      <c r="B245" s="153"/>
      <c r="C245" s="154"/>
      <c r="D245" s="154"/>
      <c r="E245" s="154"/>
      <c r="F245" s="154"/>
      <c r="G245" s="154"/>
      <c r="H245" s="154"/>
      <c r="I245" s="154"/>
      <c r="J245" s="155"/>
    </row>
    <row r="247" spans="2:18" ht="18" customHeight="1" thickBot="1" x14ac:dyDescent="0.5">
      <c r="B247" s="142" t="s">
        <v>331</v>
      </c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</row>
    <row r="248" spans="2:18" ht="78" customHeight="1" thickBot="1" x14ac:dyDescent="0.5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6"/>
    </row>
    <row r="249" spans="2:18" ht="27" customHeight="1" x14ac:dyDescent="0.45"/>
    <row r="250" spans="2:18" ht="18" customHeight="1" thickBot="1" x14ac:dyDescent="0.5">
      <c r="B250" s="272" t="s">
        <v>169</v>
      </c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  <c r="O250" s="272"/>
      <c r="P250" s="272"/>
      <c r="Q250" s="272"/>
      <c r="R250" s="272"/>
    </row>
    <row r="251" spans="2:18" ht="18" customHeight="1" x14ac:dyDescent="0.45">
      <c r="B251" s="88" t="s">
        <v>253</v>
      </c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90"/>
    </row>
    <row r="252" spans="2:18" ht="18" customHeight="1" x14ac:dyDescent="0.45">
      <c r="B252" s="83" t="s">
        <v>326</v>
      </c>
      <c r="C252" s="112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84"/>
    </row>
    <row r="253" spans="2:18" ht="18" customHeight="1" x14ac:dyDescent="0.45">
      <c r="B253" s="81" t="s">
        <v>254</v>
      </c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82"/>
    </row>
    <row r="254" spans="2:18" ht="18" customHeight="1" thickBot="1" x14ac:dyDescent="0.5">
      <c r="B254" s="85" t="s">
        <v>327</v>
      </c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7"/>
    </row>
    <row r="255" spans="2:18" ht="18" customHeight="1" thickBot="1" x14ac:dyDescent="0.5"/>
    <row r="256" spans="2:18" ht="18" customHeight="1" x14ac:dyDescent="0.45">
      <c r="B256" s="149" t="s">
        <v>342</v>
      </c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1"/>
    </row>
    <row r="257" spans="2:18" ht="18" customHeight="1" x14ac:dyDescent="0.45">
      <c r="B257" s="143" t="s">
        <v>343</v>
      </c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5"/>
    </row>
    <row r="258" spans="2:18" ht="18" customHeight="1" thickBot="1" x14ac:dyDescent="0.5">
      <c r="B258" s="146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8"/>
    </row>
  </sheetData>
  <mergeCells count="941">
    <mergeCell ref="J16:R16"/>
    <mergeCell ref="B56:Q56"/>
    <mergeCell ref="B57:H57"/>
    <mergeCell ref="I57:Q57"/>
    <mergeCell ref="I58:Q58"/>
    <mergeCell ref="B58:H58"/>
    <mergeCell ref="B59:H59"/>
    <mergeCell ref="I59:Q59"/>
    <mergeCell ref="N197:P197"/>
    <mergeCell ref="B181:D181"/>
    <mergeCell ref="B182:D182"/>
    <mergeCell ref="B183:D183"/>
    <mergeCell ref="N183:P183"/>
    <mergeCell ref="K163:L163"/>
    <mergeCell ref="K164:L164"/>
    <mergeCell ref="B174:B175"/>
    <mergeCell ref="C174:H174"/>
    <mergeCell ref="I174:L174"/>
    <mergeCell ref="M174:N175"/>
    <mergeCell ref="O174:T175"/>
    <mergeCell ref="C175:H175"/>
    <mergeCell ref="I175:L175"/>
    <mergeCell ref="E180:H180"/>
    <mergeCell ref="B177:R177"/>
    <mergeCell ref="N198:P198"/>
    <mergeCell ref="N199:P199"/>
    <mergeCell ref="N200:P200"/>
    <mergeCell ref="N201:P201"/>
    <mergeCell ref="R184:U184"/>
    <mergeCell ref="R185:T186"/>
    <mergeCell ref="U185:U186"/>
    <mergeCell ref="R187:T188"/>
    <mergeCell ref="U187:U188"/>
    <mergeCell ref="R190:U190"/>
    <mergeCell ref="R191:T192"/>
    <mergeCell ref="U191:U192"/>
    <mergeCell ref="R193:T194"/>
    <mergeCell ref="U193:U194"/>
    <mergeCell ref="N189:P189"/>
    <mergeCell ref="N190:P190"/>
    <mergeCell ref="N191:P191"/>
    <mergeCell ref="N192:P192"/>
    <mergeCell ref="N193:P193"/>
    <mergeCell ref="N184:P184"/>
    <mergeCell ref="N194:P194"/>
    <mergeCell ref="N195:P195"/>
    <mergeCell ref="N196:P196"/>
    <mergeCell ref="N185:P185"/>
    <mergeCell ref="M170:N171"/>
    <mergeCell ref="I171:L171"/>
    <mergeCell ref="I172:L172"/>
    <mergeCell ref="I173:L173"/>
    <mergeCell ref="C167:H167"/>
    <mergeCell ref="J178:L178"/>
    <mergeCell ref="B179:D179"/>
    <mergeCell ref="B180:D180"/>
    <mergeCell ref="M167:N167"/>
    <mergeCell ref="B172:B173"/>
    <mergeCell ref="C168:H168"/>
    <mergeCell ref="C169:H169"/>
    <mergeCell ref="C171:H171"/>
    <mergeCell ref="C173:H173"/>
    <mergeCell ref="C170:H170"/>
    <mergeCell ref="C172:H172"/>
    <mergeCell ref="B168:B169"/>
    <mergeCell ref="B170:B171"/>
    <mergeCell ref="I167:L167"/>
    <mergeCell ref="I168:L168"/>
    <mergeCell ref="I169:L169"/>
    <mergeCell ref="I170:L170"/>
    <mergeCell ref="AA124:AK128"/>
    <mergeCell ref="U121:Y121"/>
    <mergeCell ref="U122:Y122"/>
    <mergeCell ref="U123:Y123"/>
    <mergeCell ref="U124:Y124"/>
    <mergeCell ref="U125:Y125"/>
    <mergeCell ref="U126:Y126"/>
    <mergeCell ref="U127:Y127"/>
    <mergeCell ref="M168:N169"/>
    <mergeCell ref="AA104:AK106"/>
    <mergeCell ref="AA109:AK109"/>
    <mergeCell ref="AA110:AK113"/>
    <mergeCell ref="AA115:AB115"/>
    <mergeCell ref="AA116:AK116"/>
    <mergeCell ref="AA117:AK117"/>
    <mergeCell ref="AA119:AB119"/>
    <mergeCell ref="AA120:AK120"/>
    <mergeCell ref="AA121:AK121"/>
    <mergeCell ref="U117:Y117"/>
    <mergeCell ref="U118:Y118"/>
    <mergeCell ref="U119:Y119"/>
    <mergeCell ref="U120:Y120"/>
    <mergeCell ref="U130:Y130"/>
    <mergeCell ref="U131:Y131"/>
    <mergeCell ref="R32:V32"/>
    <mergeCell ref="B100:Y100"/>
    <mergeCell ref="Z102:Z131"/>
    <mergeCell ref="U104:Y104"/>
    <mergeCell ref="U105:Y105"/>
    <mergeCell ref="U106:Y106"/>
    <mergeCell ref="U107:Y107"/>
    <mergeCell ref="U108:Y108"/>
    <mergeCell ref="U109:Y109"/>
    <mergeCell ref="U110:Y110"/>
    <mergeCell ref="U111:Y111"/>
    <mergeCell ref="U112:Y112"/>
    <mergeCell ref="AA123:AC123"/>
    <mergeCell ref="R131:T131"/>
    <mergeCell ref="K144:L144"/>
    <mergeCell ref="K145:L145"/>
    <mergeCell ref="K146:L146"/>
    <mergeCell ref="K147:L147"/>
    <mergeCell ref="X135:AE136"/>
    <mergeCell ref="X151:AE151"/>
    <mergeCell ref="X143:AE143"/>
    <mergeCell ref="O125:Q125"/>
    <mergeCell ref="O126:Q126"/>
    <mergeCell ref="O127:Q127"/>
    <mergeCell ref="O128:Q128"/>
    <mergeCell ref="O129:Q129"/>
    <mergeCell ref="O130:Q130"/>
    <mergeCell ref="O131:Q131"/>
    <mergeCell ref="U128:Y128"/>
    <mergeCell ref="U129:Y129"/>
    <mergeCell ref="W133:W164"/>
    <mergeCell ref="M135:V136"/>
    <mergeCell ref="M137:V138"/>
    <mergeCell ref="M139:V140"/>
    <mergeCell ref="M141:V142"/>
    <mergeCell ref="M143:V144"/>
    <mergeCell ref="T17:Y20"/>
    <mergeCell ref="T23:Y25"/>
    <mergeCell ref="O101:Q101"/>
    <mergeCell ref="O102:Q102"/>
    <mergeCell ref="K151:L151"/>
    <mergeCell ref="K152:L152"/>
    <mergeCell ref="K153:L153"/>
    <mergeCell ref="K142:L142"/>
    <mergeCell ref="K143:L143"/>
    <mergeCell ref="O103:Q103"/>
    <mergeCell ref="O104:Q104"/>
    <mergeCell ref="O105:Q105"/>
    <mergeCell ref="O106:Q106"/>
    <mergeCell ref="O107:Q107"/>
    <mergeCell ref="O108:Q108"/>
    <mergeCell ref="O109:Q109"/>
    <mergeCell ref="O110:Q110"/>
    <mergeCell ref="O111:Q111"/>
    <mergeCell ref="O119:Q119"/>
    <mergeCell ref="O120:Q120"/>
    <mergeCell ref="O121:Q121"/>
    <mergeCell ref="O122:Q122"/>
    <mergeCell ref="O123:Q123"/>
    <mergeCell ref="O124:Q124"/>
    <mergeCell ref="B212:D212"/>
    <mergeCell ref="J212:L212"/>
    <mergeCell ref="J213:L213"/>
    <mergeCell ref="J214:L214"/>
    <mergeCell ref="J215:L215"/>
    <mergeCell ref="B238:S238"/>
    <mergeCell ref="W213:AK213"/>
    <mergeCell ref="W214:AK214"/>
    <mergeCell ref="W225:AK225"/>
    <mergeCell ref="W233:AK233"/>
    <mergeCell ref="W234:AK234"/>
    <mergeCell ref="W224:Y224"/>
    <mergeCell ref="B219:D219"/>
    <mergeCell ref="U214:U215"/>
    <mergeCell ref="R213:T213"/>
    <mergeCell ref="U229:U230"/>
    <mergeCell ref="R219:U219"/>
    <mergeCell ref="R220:T220"/>
    <mergeCell ref="B222:T222"/>
    <mergeCell ref="W239:AK239"/>
    <mergeCell ref="R225:T225"/>
    <mergeCell ref="B218:R218"/>
    <mergeCell ref="B213:D213"/>
    <mergeCell ref="B214:D214"/>
    <mergeCell ref="B215:D215"/>
    <mergeCell ref="B234:G234"/>
    <mergeCell ref="H233:P233"/>
    <mergeCell ref="H234:P234"/>
    <mergeCell ref="K224:L224"/>
    <mergeCell ref="E215:H215"/>
    <mergeCell ref="N215:P215"/>
    <mergeCell ref="E219:I219"/>
    <mergeCell ref="J219:L219"/>
    <mergeCell ref="B220:D220"/>
    <mergeCell ref="E220:H220"/>
    <mergeCell ref="J220:L220"/>
    <mergeCell ref="K150:L150"/>
    <mergeCell ref="W212:Y212"/>
    <mergeCell ref="E184:H184"/>
    <mergeCell ref="E185:H185"/>
    <mergeCell ref="E186:H186"/>
    <mergeCell ref="E181:H181"/>
    <mergeCell ref="E182:H182"/>
    <mergeCell ref="U168:AA169"/>
    <mergeCell ref="U170:AA171"/>
    <mergeCell ref="U172:AA173"/>
    <mergeCell ref="U167:AA167"/>
    <mergeCell ref="B166:AA166"/>
    <mergeCell ref="M149:V150"/>
    <mergeCell ref="M151:V152"/>
    <mergeCell ref="M153:V154"/>
    <mergeCell ref="M155:V156"/>
    <mergeCell ref="M157:V158"/>
    <mergeCell ref="M159:V160"/>
    <mergeCell ref="M161:V162"/>
    <mergeCell ref="M163:V164"/>
    <mergeCell ref="X150:AE150"/>
    <mergeCell ref="B159:B160"/>
    <mergeCell ref="B161:B162"/>
    <mergeCell ref="C159:H159"/>
    <mergeCell ref="X144:AE147"/>
    <mergeCell ref="X137:AE140"/>
    <mergeCell ref="W179:AB182"/>
    <mergeCell ref="R178:U178"/>
    <mergeCell ref="R179:T180"/>
    <mergeCell ref="R181:T182"/>
    <mergeCell ref="U179:U180"/>
    <mergeCell ref="U181:U182"/>
    <mergeCell ref="AC169:AK171"/>
    <mergeCell ref="AC168:AD168"/>
    <mergeCell ref="M145:V146"/>
    <mergeCell ref="N179:P179"/>
    <mergeCell ref="N178:P178"/>
    <mergeCell ref="N180:P180"/>
    <mergeCell ref="N181:P181"/>
    <mergeCell ref="N182:P182"/>
    <mergeCell ref="W177:AB177"/>
    <mergeCell ref="W178:Y178"/>
    <mergeCell ref="M147:V148"/>
    <mergeCell ref="O167:T167"/>
    <mergeCell ref="U174:AA175"/>
    <mergeCell ref="O170:T171"/>
    <mergeCell ref="O172:T173"/>
    <mergeCell ref="M172:N173"/>
    <mergeCell ref="B210:R210"/>
    <mergeCell ref="E205:H205"/>
    <mergeCell ref="E206:H206"/>
    <mergeCell ref="J205:L206"/>
    <mergeCell ref="J207:L208"/>
    <mergeCell ref="B207:D207"/>
    <mergeCell ref="E207:H207"/>
    <mergeCell ref="B208:D208"/>
    <mergeCell ref="E208:H208"/>
    <mergeCell ref="B205:D205"/>
    <mergeCell ref="B206:D206"/>
    <mergeCell ref="N205:P205"/>
    <mergeCell ref="N206:P206"/>
    <mergeCell ref="N207:P207"/>
    <mergeCell ref="N208:P208"/>
    <mergeCell ref="E201:H201"/>
    <mergeCell ref="B199:D199"/>
    <mergeCell ref="E199:H199"/>
    <mergeCell ref="B200:D200"/>
    <mergeCell ref="E200:H200"/>
    <mergeCell ref="B201:D201"/>
    <mergeCell ref="B204:D204"/>
    <mergeCell ref="E204:I204"/>
    <mergeCell ref="J204:L204"/>
    <mergeCell ref="J199:L201"/>
    <mergeCell ref="B203:R203"/>
    <mergeCell ref="B184:D184"/>
    <mergeCell ref="B185:D185"/>
    <mergeCell ref="E183:H183"/>
    <mergeCell ref="B178:D178"/>
    <mergeCell ref="E178:I178"/>
    <mergeCell ref="E179:H179"/>
    <mergeCell ref="K154:L154"/>
    <mergeCell ref="K155:L155"/>
    <mergeCell ref="K156:L156"/>
    <mergeCell ref="K157:L157"/>
    <mergeCell ref="K158:L158"/>
    <mergeCell ref="K159:L159"/>
    <mergeCell ref="I162:J162"/>
    <mergeCell ref="I163:J163"/>
    <mergeCell ref="I159:J159"/>
    <mergeCell ref="C162:H162"/>
    <mergeCell ref="K160:L160"/>
    <mergeCell ref="K161:L161"/>
    <mergeCell ref="K162:L162"/>
    <mergeCell ref="C163:H163"/>
    <mergeCell ref="C164:H164"/>
    <mergeCell ref="I164:J164"/>
    <mergeCell ref="C160:H160"/>
    <mergeCell ref="I160:J160"/>
    <mergeCell ref="O168:T169"/>
    <mergeCell ref="B163:B164"/>
    <mergeCell ref="K135:L135"/>
    <mergeCell ref="K136:L136"/>
    <mergeCell ref="K137:L137"/>
    <mergeCell ref="K138:L138"/>
    <mergeCell ref="K139:L139"/>
    <mergeCell ref="K140:L140"/>
    <mergeCell ref="K141:L141"/>
    <mergeCell ref="B147:B148"/>
    <mergeCell ref="B149:B150"/>
    <mergeCell ref="B151:B152"/>
    <mergeCell ref="B153:B154"/>
    <mergeCell ref="B155:B156"/>
    <mergeCell ref="B157:B158"/>
    <mergeCell ref="B135:B136"/>
    <mergeCell ref="B137:B138"/>
    <mergeCell ref="B139:B140"/>
    <mergeCell ref="C156:H156"/>
    <mergeCell ref="I156:J156"/>
    <mergeCell ref="C157:H157"/>
    <mergeCell ref="I157:J157"/>
    <mergeCell ref="C158:H158"/>
    <mergeCell ref="I158:J158"/>
    <mergeCell ref="C161:H161"/>
    <mergeCell ref="I161:J161"/>
    <mergeCell ref="I153:J153"/>
    <mergeCell ref="C154:H154"/>
    <mergeCell ref="I154:J154"/>
    <mergeCell ref="C155:H155"/>
    <mergeCell ref="I155:J155"/>
    <mergeCell ref="C150:H150"/>
    <mergeCell ref="I150:J150"/>
    <mergeCell ref="C151:H151"/>
    <mergeCell ref="I151:J151"/>
    <mergeCell ref="C152:H152"/>
    <mergeCell ref="I152:J152"/>
    <mergeCell ref="C153:H153"/>
    <mergeCell ref="M134:V134"/>
    <mergeCell ref="B133:V133"/>
    <mergeCell ref="C148:H148"/>
    <mergeCell ref="I148:J148"/>
    <mergeCell ref="C149:H149"/>
    <mergeCell ref="I149:J149"/>
    <mergeCell ref="C144:H144"/>
    <mergeCell ref="I144:J144"/>
    <mergeCell ref="C145:H145"/>
    <mergeCell ref="I145:J145"/>
    <mergeCell ref="C146:H146"/>
    <mergeCell ref="I146:J146"/>
    <mergeCell ref="B141:B142"/>
    <mergeCell ref="B143:B144"/>
    <mergeCell ref="B145:B146"/>
    <mergeCell ref="K148:L148"/>
    <mergeCell ref="K149:L149"/>
    <mergeCell ref="K134:L134"/>
    <mergeCell ref="C141:H141"/>
    <mergeCell ref="I141:J141"/>
    <mergeCell ref="C142:H142"/>
    <mergeCell ref="I142:J142"/>
    <mergeCell ref="C138:H138"/>
    <mergeCell ref="I138:J138"/>
    <mergeCell ref="C139:H139"/>
    <mergeCell ref="I139:J139"/>
    <mergeCell ref="C140:H140"/>
    <mergeCell ref="I140:J140"/>
    <mergeCell ref="R130:T130"/>
    <mergeCell ref="R110:T110"/>
    <mergeCell ref="R111:T111"/>
    <mergeCell ref="R112:T112"/>
    <mergeCell ref="I130:J130"/>
    <mergeCell ref="I120:J120"/>
    <mergeCell ref="I121:J121"/>
    <mergeCell ref="I110:J110"/>
    <mergeCell ref="I111:J111"/>
    <mergeCell ref="I112:J112"/>
    <mergeCell ref="I113:J113"/>
    <mergeCell ref="R129:T129"/>
    <mergeCell ref="R125:T125"/>
    <mergeCell ref="R126:T126"/>
    <mergeCell ref="R127:T127"/>
    <mergeCell ref="R128:T128"/>
    <mergeCell ref="R119:T119"/>
    <mergeCell ref="R120:T120"/>
    <mergeCell ref="R121:T121"/>
    <mergeCell ref="R122:T122"/>
    <mergeCell ref="R123:T123"/>
    <mergeCell ref="R124:T124"/>
    <mergeCell ref="I122:J122"/>
    <mergeCell ref="R118:T118"/>
    <mergeCell ref="R107:T107"/>
    <mergeCell ref="R108:T108"/>
    <mergeCell ref="R109:T109"/>
    <mergeCell ref="R104:T104"/>
    <mergeCell ref="R105:T105"/>
    <mergeCell ref="R106:T106"/>
    <mergeCell ref="O113:Q113"/>
    <mergeCell ref="O114:Q114"/>
    <mergeCell ref="O115:Q115"/>
    <mergeCell ref="O116:Q116"/>
    <mergeCell ref="O117:Q117"/>
    <mergeCell ref="O118:Q118"/>
    <mergeCell ref="I117:J117"/>
    <mergeCell ref="R117:T117"/>
    <mergeCell ref="I104:J104"/>
    <mergeCell ref="M124:N124"/>
    <mergeCell ref="I105:J105"/>
    <mergeCell ref="I106:J106"/>
    <mergeCell ref="I107:J107"/>
    <mergeCell ref="I108:J108"/>
    <mergeCell ref="I109:J109"/>
    <mergeCell ref="O112:Q112"/>
    <mergeCell ref="C107:H107"/>
    <mergeCell ref="C105:H105"/>
    <mergeCell ref="C106:H106"/>
    <mergeCell ref="K105:L105"/>
    <mergeCell ref="K106:L106"/>
    <mergeCell ref="C108:H108"/>
    <mergeCell ref="C109:H109"/>
    <mergeCell ref="AA108:AB108"/>
    <mergeCell ref="R113:T113"/>
    <mergeCell ref="R114:T114"/>
    <mergeCell ref="R115:T115"/>
    <mergeCell ref="R116:T116"/>
    <mergeCell ref="I116:J116"/>
    <mergeCell ref="I114:J114"/>
    <mergeCell ref="I115:J115"/>
    <mergeCell ref="C115:H115"/>
    <mergeCell ref="C116:H116"/>
    <mergeCell ref="K110:L110"/>
    <mergeCell ref="K111:L111"/>
    <mergeCell ref="C110:H110"/>
    <mergeCell ref="C111:H111"/>
    <mergeCell ref="C112:H112"/>
    <mergeCell ref="U113:Y113"/>
    <mergeCell ref="U114:Y114"/>
    <mergeCell ref="U115:Y115"/>
    <mergeCell ref="U116:Y116"/>
    <mergeCell ref="C117:H117"/>
    <mergeCell ref="K116:L116"/>
    <mergeCell ref="K117:L117"/>
    <mergeCell ref="M115:N115"/>
    <mergeCell ref="M116:N116"/>
    <mergeCell ref="M117:N117"/>
    <mergeCell ref="M112:N112"/>
    <mergeCell ref="M113:N113"/>
    <mergeCell ref="M114:N114"/>
    <mergeCell ref="C114:H114"/>
    <mergeCell ref="K112:L112"/>
    <mergeCell ref="K113:L113"/>
    <mergeCell ref="K114:L114"/>
    <mergeCell ref="K115:L115"/>
    <mergeCell ref="C113:H113"/>
    <mergeCell ref="AA87:AK87"/>
    <mergeCell ref="AA75:AK75"/>
    <mergeCell ref="AA76:AK76"/>
    <mergeCell ref="AA79:AK79"/>
    <mergeCell ref="AA80:AK80"/>
    <mergeCell ref="AA81:AK81"/>
    <mergeCell ref="AA86:AK86"/>
    <mergeCell ref="AA84:AK85"/>
    <mergeCell ref="AA89:AK92"/>
    <mergeCell ref="AA78:AF78"/>
    <mergeCell ref="AA83:AF83"/>
    <mergeCell ref="L88:N88"/>
    <mergeCell ref="AB102:AI103"/>
    <mergeCell ref="R102:T102"/>
    <mergeCell ref="I102:J102"/>
    <mergeCell ref="I103:J103"/>
    <mergeCell ref="F95:H95"/>
    <mergeCell ref="I95:K95"/>
    <mergeCell ref="L95:N95"/>
    <mergeCell ref="I89:K89"/>
    <mergeCell ref="L89:N89"/>
    <mergeCell ref="C101:H101"/>
    <mergeCell ref="C102:H102"/>
    <mergeCell ref="C103:H103"/>
    <mergeCell ref="F90:H90"/>
    <mergeCell ref="I90:K90"/>
    <mergeCell ref="L90:N90"/>
    <mergeCell ref="F91:H91"/>
    <mergeCell ref="I91:K91"/>
    <mergeCell ref="L91:N91"/>
    <mergeCell ref="C95:E95"/>
    <mergeCell ref="U101:Y101"/>
    <mergeCell ref="U102:Y102"/>
    <mergeCell ref="U103:Y103"/>
    <mergeCell ref="C96:E96"/>
    <mergeCell ref="C90:E90"/>
    <mergeCell ref="C91:E91"/>
    <mergeCell ref="C92:E92"/>
    <mergeCell ref="I92:K92"/>
    <mergeCell ref="L92:N92"/>
    <mergeCell ref="F93:H93"/>
    <mergeCell ref="K101:L101"/>
    <mergeCell ref="K102:L102"/>
    <mergeCell ref="C93:E93"/>
    <mergeCell ref="C94:E94"/>
    <mergeCell ref="F96:H96"/>
    <mergeCell ref="I96:K96"/>
    <mergeCell ref="L96:N96"/>
    <mergeCell ref="K103:L103"/>
    <mergeCell ref="M101:N101"/>
    <mergeCell ref="M102:N102"/>
    <mergeCell ref="F73:H73"/>
    <mergeCell ref="I80:K80"/>
    <mergeCell ref="L80:N80"/>
    <mergeCell ref="F81:H81"/>
    <mergeCell ref="I81:K81"/>
    <mergeCell ref="L81:N81"/>
    <mergeCell ref="L73:N73"/>
    <mergeCell ref="F78:H78"/>
    <mergeCell ref="I78:K78"/>
    <mergeCell ref="L78:N78"/>
    <mergeCell ref="F79:H79"/>
    <mergeCell ref="I79:K79"/>
    <mergeCell ref="L79:N79"/>
    <mergeCell ref="F76:H76"/>
    <mergeCell ref="F88:H88"/>
    <mergeCell ref="L82:N82"/>
    <mergeCell ref="F83:H83"/>
    <mergeCell ref="I83:K83"/>
    <mergeCell ref="L83:N83"/>
    <mergeCell ref="F80:H80"/>
    <mergeCell ref="I88:K88"/>
    <mergeCell ref="C104:H104"/>
    <mergeCell ref="R103:T103"/>
    <mergeCell ref="I101:J101"/>
    <mergeCell ref="F84:H84"/>
    <mergeCell ref="I84:K84"/>
    <mergeCell ref="L84:N84"/>
    <mergeCell ref="F85:H85"/>
    <mergeCell ref="I85:K85"/>
    <mergeCell ref="L85:N85"/>
    <mergeCell ref="F86:H86"/>
    <mergeCell ref="I86:K86"/>
    <mergeCell ref="L86:N86"/>
    <mergeCell ref="F87:H87"/>
    <mergeCell ref="I87:K87"/>
    <mergeCell ref="F94:H94"/>
    <mergeCell ref="I94:K94"/>
    <mergeCell ref="L94:N94"/>
    <mergeCell ref="F92:H92"/>
    <mergeCell ref="I93:K93"/>
    <mergeCell ref="L93:N93"/>
    <mergeCell ref="L87:N87"/>
    <mergeCell ref="F89:H89"/>
    <mergeCell ref="B98:AD98"/>
    <mergeCell ref="R101:T101"/>
    <mergeCell ref="AA67:AK67"/>
    <mergeCell ref="AA70:AK70"/>
    <mergeCell ref="AA71:AK71"/>
    <mergeCell ref="AA74:AK74"/>
    <mergeCell ref="O63:O64"/>
    <mergeCell ref="P63:P64"/>
    <mergeCell ref="Q63:S63"/>
    <mergeCell ref="AA66:AK66"/>
    <mergeCell ref="AA73:AF73"/>
    <mergeCell ref="AA69:AB69"/>
    <mergeCell ref="U63:Y63"/>
    <mergeCell ref="AA63:AG63"/>
    <mergeCell ref="AA65:AB65"/>
    <mergeCell ref="C72:E72"/>
    <mergeCell ref="C73:E73"/>
    <mergeCell ref="F70:H70"/>
    <mergeCell ref="I76:K76"/>
    <mergeCell ref="L76:N76"/>
    <mergeCell ref="F77:H77"/>
    <mergeCell ref="I77:K77"/>
    <mergeCell ref="L77:N77"/>
    <mergeCell ref="F74:H74"/>
    <mergeCell ref="I74:K74"/>
    <mergeCell ref="L74:N74"/>
    <mergeCell ref="F75:H75"/>
    <mergeCell ref="I75:K75"/>
    <mergeCell ref="L75:N75"/>
    <mergeCell ref="L71:N71"/>
    <mergeCell ref="F72:H72"/>
    <mergeCell ref="I72:K72"/>
    <mergeCell ref="L72:N72"/>
    <mergeCell ref="C74:E74"/>
    <mergeCell ref="C75:E75"/>
    <mergeCell ref="C76:E76"/>
    <mergeCell ref="C89:E89"/>
    <mergeCell ref="C83:E83"/>
    <mergeCell ref="C84:E84"/>
    <mergeCell ref="C85:E85"/>
    <mergeCell ref="C86:E86"/>
    <mergeCell ref="C87:E87"/>
    <mergeCell ref="C88:E88"/>
    <mergeCell ref="C77:E77"/>
    <mergeCell ref="C78:E78"/>
    <mergeCell ref="C80:E80"/>
    <mergeCell ref="C81:E81"/>
    <mergeCell ref="C82:E82"/>
    <mergeCell ref="F48:H48"/>
    <mergeCell ref="I48:K48"/>
    <mergeCell ref="L48:N48"/>
    <mergeCell ref="C49:E49"/>
    <mergeCell ref="F49:H49"/>
    <mergeCell ref="I49:K49"/>
    <mergeCell ref="L49:N49"/>
    <mergeCell ref="F41:H41"/>
    <mergeCell ref="I41:K41"/>
    <mergeCell ref="L41:N41"/>
    <mergeCell ref="C42:E42"/>
    <mergeCell ref="F42:H42"/>
    <mergeCell ref="I42:K42"/>
    <mergeCell ref="L42:N42"/>
    <mergeCell ref="C43:E43"/>
    <mergeCell ref="F43:H43"/>
    <mergeCell ref="I43:K43"/>
    <mergeCell ref="L43:N43"/>
    <mergeCell ref="L69:N69"/>
    <mergeCell ref="C64:E64"/>
    <mergeCell ref="F64:H64"/>
    <mergeCell ref="C65:E65"/>
    <mergeCell ref="C66:E66"/>
    <mergeCell ref="F65:H65"/>
    <mergeCell ref="F66:H66"/>
    <mergeCell ref="I63:N63"/>
    <mergeCell ref="C53:E53"/>
    <mergeCell ref="F53:H53"/>
    <mergeCell ref="I53:K53"/>
    <mergeCell ref="L53:N53"/>
    <mergeCell ref="I28:N28"/>
    <mergeCell ref="O28:Q29"/>
    <mergeCell ref="C38:E38"/>
    <mergeCell ref="F38:H38"/>
    <mergeCell ref="I38:K38"/>
    <mergeCell ref="L38:N38"/>
    <mergeCell ref="C44:E44"/>
    <mergeCell ref="F44:H44"/>
    <mergeCell ref="I44:K44"/>
    <mergeCell ref="L44:N44"/>
    <mergeCell ref="C39:E39"/>
    <mergeCell ref="F39:H39"/>
    <mergeCell ref="I39:K39"/>
    <mergeCell ref="L39:N39"/>
    <mergeCell ref="C40:E40"/>
    <mergeCell ref="F40:H40"/>
    <mergeCell ref="B32:Q32"/>
    <mergeCell ref="C25:E25"/>
    <mergeCell ref="I37:K37"/>
    <mergeCell ref="L37:N37"/>
    <mergeCell ref="F29:H29"/>
    <mergeCell ref="I29:K29"/>
    <mergeCell ref="L29:N29"/>
    <mergeCell ref="C30:E30"/>
    <mergeCell ref="F30:H30"/>
    <mergeCell ref="O37:Q37"/>
    <mergeCell ref="O38:Q38"/>
    <mergeCell ref="O39:Q39"/>
    <mergeCell ref="O40:Q40"/>
    <mergeCell ref="F25:H25"/>
    <mergeCell ref="I25:K25"/>
    <mergeCell ref="L25:N25"/>
    <mergeCell ref="O25:Q25"/>
    <mergeCell ref="C28:H28"/>
    <mergeCell ref="B65:B66"/>
    <mergeCell ref="K104:L104"/>
    <mergeCell ref="B63:B64"/>
    <mergeCell ref="I64:K64"/>
    <mergeCell ref="L64:N64"/>
    <mergeCell ref="I65:K65"/>
    <mergeCell ref="L65:N65"/>
    <mergeCell ref="L67:N67"/>
    <mergeCell ref="F68:H68"/>
    <mergeCell ref="I68:K68"/>
    <mergeCell ref="L68:N68"/>
    <mergeCell ref="F71:H71"/>
    <mergeCell ref="I71:K71"/>
    <mergeCell ref="C79:E79"/>
    <mergeCell ref="I73:K73"/>
    <mergeCell ref="F82:H82"/>
    <mergeCell ref="I82:K82"/>
    <mergeCell ref="C70:E70"/>
    <mergeCell ref="F67:H67"/>
    <mergeCell ref="I67:K67"/>
    <mergeCell ref="I70:K70"/>
    <mergeCell ref="F69:H69"/>
    <mergeCell ref="I69:K69"/>
    <mergeCell ref="C71:E71"/>
    <mergeCell ref="I23:N23"/>
    <mergeCell ref="O23:Q24"/>
    <mergeCell ref="C24:E24"/>
    <mergeCell ref="F24:H24"/>
    <mergeCell ref="I24:K24"/>
    <mergeCell ref="L24:N24"/>
    <mergeCell ref="L70:N70"/>
    <mergeCell ref="L66:N66"/>
    <mergeCell ref="C67:E67"/>
    <mergeCell ref="C68:E68"/>
    <mergeCell ref="C69:E69"/>
    <mergeCell ref="I66:K66"/>
    <mergeCell ref="C63:H63"/>
    <mergeCell ref="I30:K30"/>
    <mergeCell ref="L30:N30"/>
    <mergeCell ref="O30:Q30"/>
    <mergeCell ref="I46:K46"/>
    <mergeCell ref="L46:N46"/>
    <mergeCell ref="C47:E47"/>
    <mergeCell ref="F47:H47"/>
    <mergeCell ref="I47:K47"/>
    <mergeCell ref="L47:N47"/>
    <mergeCell ref="I52:K52"/>
    <mergeCell ref="L52:N52"/>
    <mergeCell ref="B2:R2"/>
    <mergeCell ref="B3:R3"/>
    <mergeCell ref="B5:R5"/>
    <mergeCell ref="B10:D10"/>
    <mergeCell ref="B62:X62"/>
    <mergeCell ref="B13:D13"/>
    <mergeCell ref="B14:D14"/>
    <mergeCell ref="B15:D15"/>
    <mergeCell ref="B16:D16"/>
    <mergeCell ref="B17:D17"/>
    <mergeCell ref="B9:D9"/>
    <mergeCell ref="E9:R9"/>
    <mergeCell ref="J15:R15"/>
    <mergeCell ref="E17:R17"/>
    <mergeCell ref="E15:I15"/>
    <mergeCell ref="E16:I16"/>
    <mergeCell ref="B21:X21"/>
    <mergeCell ref="C23:H23"/>
    <mergeCell ref="C45:E45"/>
    <mergeCell ref="F45:H45"/>
    <mergeCell ref="I45:K45"/>
    <mergeCell ref="L45:N45"/>
    <mergeCell ref="C46:E46"/>
    <mergeCell ref="F46:H46"/>
    <mergeCell ref="B187:D187"/>
    <mergeCell ref="E187:H187"/>
    <mergeCell ref="B188:D188"/>
    <mergeCell ref="E188:H188"/>
    <mergeCell ref="M118:N118"/>
    <mergeCell ref="M119:N119"/>
    <mergeCell ref="M120:N120"/>
    <mergeCell ref="M121:N121"/>
    <mergeCell ref="M122:N122"/>
    <mergeCell ref="K122:L122"/>
    <mergeCell ref="C120:H120"/>
    <mergeCell ref="C121:H121"/>
    <mergeCell ref="C122:H122"/>
    <mergeCell ref="C123:H123"/>
    <mergeCell ref="C124:H124"/>
    <mergeCell ref="I128:J128"/>
    <mergeCell ref="I129:J129"/>
    <mergeCell ref="I126:J126"/>
    <mergeCell ref="I118:J118"/>
    <mergeCell ref="I119:J119"/>
    <mergeCell ref="C118:H118"/>
    <mergeCell ref="C119:H119"/>
    <mergeCell ref="C134:H134"/>
    <mergeCell ref="I134:J134"/>
    <mergeCell ref="B189:D189"/>
    <mergeCell ref="E189:H189"/>
    <mergeCell ref="B190:D190"/>
    <mergeCell ref="E190:H190"/>
    <mergeCell ref="K123:L123"/>
    <mergeCell ref="K124:L124"/>
    <mergeCell ref="K125:L125"/>
    <mergeCell ref="K126:L126"/>
    <mergeCell ref="K127:L127"/>
    <mergeCell ref="K128:L128"/>
    <mergeCell ref="K129:L129"/>
    <mergeCell ref="K130:L130"/>
    <mergeCell ref="I123:J123"/>
    <mergeCell ref="I124:J124"/>
    <mergeCell ref="I125:J125"/>
    <mergeCell ref="C131:H131"/>
    <mergeCell ref="C125:H125"/>
    <mergeCell ref="C126:H126"/>
    <mergeCell ref="I127:J127"/>
    <mergeCell ref="I131:J131"/>
    <mergeCell ref="C143:H143"/>
    <mergeCell ref="I143:J143"/>
    <mergeCell ref="C147:H147"/>
    <mergeCell ref="I147:J147"/>
    <mergeCell ref="K118:L118"/>
    <mergeCell ref="K119:L119"/>
    <mergeCell ref="K120:L120"/>
    <mergeCell ref="K121:L121"/>
    <mergeCell ref="M123:N123"/>
    <mergeCell ref="K131:L131"/>
    <mergeCell ref="K107:L107"/>
    <mergeCell ref="K108:L108"/>
    <mergeCell ref="K109:L109"/>
    <mergeCell ref="M103:N103"/>
    <mergeCell ref="M104:N104"/>
    <mergeCell ref="M105:N105"/>
    <mergeCell ref="M106:N106"/>
    <mergeCell ref="M107:N107"/>
    <mergeCell ref="M108:N108"/>
    <mergeCell ref="M109:N109"/>
    <mergeCell ref="M110:N110"/>
    <mergeCell ref="M111:N111"/>
    <mergeCell ref="C127:H127"/>
    <mergeCell ref="C128:H128"/>
    <mergeCell ref="C129:H129"/>
    <mergeCell ref="C130:H130"/>
    <mergeCell ref="C135:H135"/>
    <mergeCell ref="I135:J135"/>
    <mergeCell ref="C136:H136"/>
    <mergeCell ref="I136:J136"/>
    <mergeCell ref="C137:H137"/>
    <mergeCell ref="I137:J137"/>
    <mergeCell ref="I40:K40"/>
    <mergeCell ref="L40:N40"/>
    <mergeCell ref="C41:E41"/>
    <mergeCell ref="E191:H191"/>
    <mergeCell ref="E192:H192"/>
    <mergeCell ref="E198:H198"/>
    <mergeCell ref="J191:L191"/>
    <mergeCell ref="J195:L195"/>
    <mergeCell ref="J196:L196"/>
    <mergeCell ref="J197:L197"/>
    <mergeCell ref="J198:L198"/>
    <mergeCell ref="B191:D192"/>
    <mergeCell ref="B193:D194"/>
    <mergeCell ref="B195:D196"/>
    <mergeCell ref="B197:D198"/>
    <mergeCell ref="J192:L192"/>
    <mergeCell ref="J193:L193"/>
    <mergeCell ref="M125:N125"/>
    <mergeCell ref="M126:N126"/>
    <mergeCell ref="M127:N127"/>
    <mergeCell ref="M128:N128"/>
    <mergeCell ref="M129:N129"/>
    <mergeCell ref="M130:N130"/>
    <mergeCell ref="M131:N131"/>
    <mergeCell ref="O41:Q41"/>
    <mergeCell ref="O42:Q42"/>
    <mergeCell ref="O43:Q43"/>
    <mergeCell ref="O44:Q44"/>
    <mergeCell ref="O45:Q45"/>
    <mergeCell ref="B250:R250"/>
    <mergeCell ref="C33:H33"/>
    <mergeCell ref="I33:N33"/>
    <mergeCell ref="C34:E34"/>
    <mergeCell ref="F34:H34"/>
    <mergeCell ref="I34:K34"/>
    <mergeCell ref="L34:N34"/>
    <mergeCell ref="O33:Q34"/>
    <mergeCell ref="C35:E35"/>
    <mergeCell ref="F35:H35"/>
    <mergeCell ref="I35:K35"/>
    <mergeCell ref="L35:N35"/>
    <mergeCell ref="C36:E36"/>
    <mergeCell ref="F36:H36"/>
    <mergeCell ref="I36:K36"/>
    <mergeCell ref="L36:N36"/>
    <mergeCell ref="C37:E37"/>
    <mergeCell ref="F37:H37"/>
    <mergeCell ref="J194:L194"/>
    <mergeCell ref="C54:E54"/>
    <mergeCell ref="F54:H54"/>
    <mergeCell ref="I54:K54"/>
    <mergeCell ref="L54:N54"/>
    <mergeCell ref="O46:Q46"/>
    <mergeCell ref="O47:Q47"/>
    <mergeCell ref="O48:Q48"/>
    <mergeCell ref="O49:Q49"/>
    <mergeCell ref="O50:Q50"/>
    <mergeCell ref="O51:Q51"/>
    <mergeCell ref="O52:Q52"/>
    <mergeCell ref="O53:Q53"/>
    <mergeCell ref="O54:Q54"/>
    <mergeCell ref="C51:E51"/>
    <mergeCell ref="F51:H51"/>
    <mergeCell ref="I51:K51"/>
    <mergeCell ref="L51:N51"/>
    <mergeCell ref="C52:E52"/>
    <mergeCell ref="F52:H52"/>
    <mergeCell ref="C50:E50"/>
    <mergeCell ref="F50:H50"/>
    <mergeCell ref="I50:K50"/>
    <mergeCell ref="L50:N50"/>
    <mergeCell ref="C48:E48"/>
    <mergeCell ref="W205:AK205"/>
    <mergeCell ref="W206:AK206"/>
    <mergeCell ref="W207:AK207"/>
    <mergeCell ref="W208:AK208"/>
    <mergeCell ref="W204:Y204"/>
    <mergeCell ref="B6:R6"/>
    <mergeCell ref="B18:D18"/>
    <mergeCell ref="B19:D19"/>
    <mergeCell ref="B20:D20"/>
    <mergeCell ref="E18:R18"/>
    <mergeCell ref="E19:R19"/>
    <mergeCell ref="E20:R20"/>
    <mergeCell ref="O35:Q35"/>
    <mergeCell ref="O36:Q36"/>
    <mergeCell ref="B8:R8"/>
    <mergeCell ref="E13:I13"/>
    <mergeCell ref="J13:R13"/>
    <mergeCell ref="E14:I14"/>
    <mergeCell ref="E10:R10"/>
    <mergeCell ref="E11:R11"/>
    <mergeCell ref="E12:R12"/>
    <mergeCell ref="B11:D11"/>
    <mergeCell ref="B12:D12"/>
    <mergeCell ref="C29:E29"/>
    <mergeCell ref="B186:D186"/>
    <mergeCell ref="J179:L190"/>
    <mergeCell ref="N186:P186"/>
    <mergeCell ref="N187:P187"/>
    <mergeCell ref="N188:P188"/>
    <mergeCell ref="R212:U212"/>
    <mergeCell ref="E212:I212"/>
    <mergeCell ref="E213:H213"/>
    <mergeCell ref="E214:H214"/>
    <mergeCell ref="N212:P212"/>
    <mergeCell ref="N213:P213"/>
    <mergeCell ref="N214:P214"/>
    <mergeCell ref="R214:T215"/>
    <mergeCell ref="N204:P204"/>
    <mergeCell ref="R205:T206"/>
    <mergeCell ref="U205:U206"/>
    <mergeCell ref="R207:T208"/>
    <mergeCell ref="U207:U208"/>
    <mergeCell ref="R204:U204"/>
    <mergeCell ref="E193:H193"/>
    <mergeCell ref="E194:H194"/>
    <mergeCell ref="E195:H195"/>
    <mergeCell ref="E196:H196"/>
    <mergeCell ref="E197:H197"/>
    <mergeCell ref="G223:J223"/>
    <mergeCell ref="K223:L223"/>
    <mergeCell ref="G224:I224"/>
    <mergeCell ref="B233:G233"/>
    <mergeCell ref="R229:T230"/>
    <mergeCell ref="B239:P239"/>
    <mergeCell ref="B237:T237"/>
    <mergeCell ref="B224:F224"/>
    <mergeCell ref="B225:F225"/>
    <mergeCell ref="B223:F223"/>
    <mergeCell ref="R223:U223"/>
    <mergeCell ref="R224:T224"/>
    <mergeCell ref="B227:V227"/>
    <mergeCell ref="N229:Q230"/>
    <mergeCell ref="B248:R248"/>
    <mergeCell ref="G225:I225"/>
    <mergeCell ref="K225:L225"/>
    <mergeCell ref="B232:P232"/>
    <mergeCell ref="B257:R258"/>
    <mergeCell ref="B256:R256"/>
    <mergeCell ref="B243:P243"/>
    <mergeCell ref="B247:R247"/>
    <mergeCell ref="B245:J245"/>
    <mergeCell ref="B244:P244"/>
    <mergeCell ref="B241:P241"/>
    <mergeCell ref="B240:S240"/>
  </mergeCells>
  <phoneticPr fontId="2"/>
  <dataValidations xWindow="156" yWindow="347" count="24">
    <dataValidation type="list" allowBlank="1" showInputMessage="1" showErrorMessage="1" sqref="E13">
      <formula1>"　　　,愛知県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　　　,"</formula1>
    </dataValidation>
    <dataValidation type="list" allowBlank="1" showInputMessage="1" showErrorMessage="1" prompt="性別を選択してください。" sqref="O65:O96">
      <formula1>"　　,男,女,　　,"</formula1>
    </dataValidation>
    <dataValidation type="list" allowBlank="1" showInputMessage="1" showErrorMessage="1" prompt="ジュニア選手のみ大会当日の学年を選択してください。シニア選手は選択不要です。" sqref="P65:P66">
      <formula1>"　　, 中3,高1,高2,高3,　　　,"</formula1>
    </dataValidation>
    <dataValidation allowBlank="1" showInputMessage="1" showErrorMessage="1" prompt="必ず入力してください。登録申請中の場合は「申請中」と入力してください。その場合は番号が分かり次第、事務局まで連絡してください。" sqref="T65:T95"/>
    <dataValidation type="list" allowBlank="1" showInputMessage="1" showErrorMessage="1" prompt="ペア種目を選択してください。ペア種目はジュニア、シニア共通種目です。" sqref="X67:X96">
      <formula1>"　　,K-2,C-2,WK-2,WC-2,　　　,"</formula1>
    </dataValidation>
    <dataValidation type="list" allowBlank="1" showInputMessage="1" showErrorMessage="1" prompt="500mシングル種目を選択してください。ジュニア種目、シニア種目に注意してください。" sqref="U67:U96">
      <formula1>"　　,JK-1,JC-1,JWK-1,JWC-1,K-1,C-1,WK-1,WC-1,　　　,"</formula1>
    </dataValidation>
    <dataValidation allowBlank="1" showInputMessage="1" showErrorMessage="1" prompt="選手を選択してください。_x000a_様式１選手名簿に入力された選手名から選択できます。" sqref="C134 C167 C101"/>
    <dataValidation allowBlank="1" showInputMessage="1" showErrorMessage="1" prompt="※入力不要です。様式１選手名簿から自動的に参照されます。" sqref="I134 K134 I101 M101 K101"/>
    <dataValidation allowBlank="1" showInputMessage="1" showErrorMessage="1" prompt="※入力不要です。上の選手情報から自動的に参照されます。" sqref="I102:N131 I135:L164"/>
    <dataValidation allowBlank="1" showInputMessage="1" showErrorMessage="1" prompt="他チーム選手名を入力してください。" sqref="C169 C171 C173 C175"/>
    <dataValidation allowBlank="1" showInputMessage="1" showErrorMessage="1" prompt="チーム名を入力してください。" sqref="I168:I175"/>
    <dataValidation type="list" allowBlank="1" showInputMessage="1" showErrorMessage="1" error="支払いを選択してください。" sqref="O168:T175">
      <formula1>"　　,本チームで支払い,相手チームで支払い,　　　,"</formula1>
    </dataValidation>
    <dataValidation type="list" allowBlank="1" showInputMessage="1" showErrorMessage="1" sqref="B245:J245">
      <formula1>"希望する,希望しない,　　,"</formula1>
    </dataValidation>
    <dataValidation type="list" allowBlank="1" showInputMessage="1" showErrorMessage="1" prompt="ジュニア選手のみ大会当日の新学年を選択してください。シニア選手は選択不要です。　新学年を入力。" sqref="P67:P96">
      <formula1>"　　, 中1,中2,中3,高1,高2,高3,　　　,"</formula1>
    </dataValidation>
    <dataValidation type="list" allowBlank="1" showInputMessage="1" showErrorMessage="1" prompt="200mシングル種目を選択してください。" sqref="V67:V96">
      <formula1>"　　,マスターズK-1,マスターズC-1,マスターズWK-1,マスターズWC-1,パラK-1,パラV-1,パラWK-1,パラWV-1,　　　,"</formula1>
    </dataValidation>
    <dataValidation type="list" allowBlank="1" showInputMessage="1" showErrorMessage="1" prompt="ペア番号を選択してください。" sqref="Y67:Y96">
      <formula1>$AM$66:$AM$109</formula1>
    </dataValidation>
    <dataValidation type="list" allowBlank="1" showInputMessage="1" showErrorMessage="1" sqref="C102:H131 C135:H164">
      <formula1>$AN$66:$AN$97</formula1>
    </dataValidation>
    <dataValidation type="list" allowBlank="1" showInputMessage="1" showErrorMessage="1" prompt="本チームの選手名を選択してください。上の選手情報に入力された選手名から選択できます。" sqref="C172:H172 C170:H170 C168:H168 C174:H174">
      <formula1>$AN$66:$AN$97</formula1>
    </dataValidation>
    <dataValidation type="list" allowBlank="1" showInputMessage="1" showErrorMessage="1" prompt="200mシングル種目②を選択してください。" sqref="W65:W96">
      <formula1>"　　,パラK-1,パラV-1,パラWK-1,パラWV-1,　　　,"</formula1>
    </dataValidation>
    <dataValidation type="list" allowBlank="1" showInputMessage="1" showErrorMessage="1" sqref="O25:Q25">
      <formula1>"　,監督・指導経験あり,監督経験あり,指導経験あり,"</formula1>
    </dataValidation>
    <dataValidation type="list" allowBlank="1" showInputMessage="1" showErrorMessage="1" sqref="O35:Q54">
      <formula1>" ,コーチ,顧問,引率者,マネージャー,保護者,運転手,その他,"</formula1>
    </dataValidation>
    <dataValidation type="list" allowBlank="1" showInputMessage="1" showErrorMessage="1" prompt="200m種目参加選手、特別レースにやむを得ず参加できない選手のみ「参加不可」を選択してください。参加不可を選択した場合は特別レースの抽選から外されます。" sqref="R102:T131">
      <formula1>"参加不可,　　　,"</formula1>
    </dataValidation>
    <dataValidation allowBlank="1" showInputMessage="1" showErrorMessage="1" prompt="本チームで支払うペアは各種目の艇数に含めてください。相手チームで支払う場合は艇数に含めないでください。" sqref="E199:H201"/>
    <dataValidation type="list" allowBlank="1" showInputMessage="1" showErrorMessage="1" prompt="種目を選択してください。" sqref="M168:N175">
      <formula1>"　　,K-2,C-2,WK-2,WC-2,　　　,"</formula1>
    </dataValidation>
  </dataValidations>
  <pageMargins left="0.25" right="0.25" top="0.75" bottom="0.75" header="0.3" footer="0.3"/>
  <pageSetup paperSize="9" scale="1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CF146"/>
  <sheetViews>
    <sheetView view="pageBreakPreview" zoomScale="80" zoomScaleNormal="100" zoomScaleSheetLayoutView="78" workbookViewId="0">
      <selection activeCell="AT19" sqref="AT19"/>
    </sheetView>
  </sheetViews>
  <sheetFormatPr defaultColWidth="2.59765625" defaultRowHeight="15.9" customHeight="1" x14ac:dyDescent="0.45"/>
  <cols>
    <col min="1" max="1" width="2.59765625" style="41"/>
    <col min="2" max="2" width="26.69921875" style="47" customWidth="1"/>
    <col min="3" max="3" width="19.5" style="41" bestFit="1" customWidth="1"/>
    <col min="4" max="4" width="18.3984375" style="41" bestFit="1" customWidth="1"/>
    <col min="5" max="5" width="25.8984375" style="41" bestFit="1" customWidth="1"/>
    <col min="6" max="6" width="23" style="47" bestFit="1" customWidth="1"/>
    <col min="7" max="7" width="19.5" style="41" bestFit="1" customWidth="1"/>
    <col min="8" max="8" width="19.8984375" style="41" bestFit="1" customWidth="1"/>
    <col min="9" max="9" width="30.8984375" style="41" bestFit="1" customWidth="1"/>
    <col min="10" max="10" width="22.3984375" style="41" bestFit="1" customWidth="1"/>
    <col min="11" max="11" width="17" style="41" bestFit="1" customWidth="1"/>
    <col min="12" max="12" width="19.19921875" style="41" bestFit="1" customWidth="1"/>
    <col min="13" max="13" width="11.19921875" style="41" bestFit="1" customWidth="1"/>
    <col min="14" max="14" width="17.5" style="41" customWidth="1"/>
    <col min="15" max="15" width="13.59765625" style="41" bestFit="1" customWidth="1"/>
    <col min="16" max="16" width="18.69921875" style="41" bestFit="1" customWidth="1"/>
    <col min="17" max="18" width="18.69921875" style="41" customWidth="1"/>
    <col min="19" max="19" width="12.8984375" style="41" bestFit="1" customWidth="1"/>
    <col min="20" max="20" width="12.09765625" style="41" bestFit="1" customWidth="1"/>
    <col min="21" max="21" width="38.69921875" style="41" customWidth="1"/>
    <col min="22" max="22" width="9.19921875" style="41" bestFit="1" customWidth="1"/>
    <col min="23" max="23" width="8.296875" style="41" bestFit="1" customWidth="1"/>
    <col min="24" max="24" width="10.09765625" style="41" bestFit="1" customWidth="1"/>
    <col min="25" max="25" width="9.69921875" style="41" bestFit="1" customWidth="1"/>
    <col min="26" max="28" width="7.19921875" style="41" bestFit="1" customWidth="1"/>
    <col min="29" max="29" width="8.59765625" style="41" bestFit="1" customWidth="1"/>
    <col min="30" max="45" width="8.59765625" style="41" customWidth="1"/>
    <col min="46" max="47" width="7.19921875" style="41" bestFit="1" customWidth="1"/>
    <col min="48" max="48" width="8.8984375" style="41" bestFit="1" customWidth="1"/>
    <col min="49" max="49" width="12.796875" style="41" bestFit="1" customWidth="1"/>
    <col min="50" max="50" width="8.8984375" style="41" bestFit="1" customWidth="1"/>
    <col min="51" max="51" width="16.796875" style="41" bestFit="1" customWidth="1"/>
    <col min="52" max="52" width="12.796875" style="41" bestFit="1" customWidth="1"/>
    <col min="53" max="53" width="14.69921875" style="41" bestFit="1" customWidth="1"/>
    <col min="54" max="54" width="7.09765625" style="116" bestFit="1" customWidth="1"/>
    <col min="55" max="57" width="7.19921875" style="116" bestFit="1" customWidth="1"/>
    <col min="58" max="58" width="8.8984375" style="116" bestFit="1" customWidth="1"/>
    <col min="59" max="59" width="5.3984375" style="116" bestFit="1" customWidth="1"/>
    <col min="60" max="60" width="12.796875" style="116" bestFit="1" customWidth="1"/>
    <col min="61" max="61" width="8.8984375" style="41" bestFit="1" customWidth="1"/>
    <col min="62" max="68" width="8.8984375" style="116" customWidth="1"/>
    <col min="69" max="69" width="12.5" style="41" customWidth="1"/>
    <col min="70" max="70" width="18.69921875" style="116" bestFit="1" customWidth="1"/>
    <col min="71" max="71" width="8.8984375" style="41" customWidth="1"/>
    <col min="72" max="72" width="18.8984375" style="41" bestFit="1" customWidth="1"/>
    <col min="73" max="73" width="18.69921875" style="116" bestFit="1" customWidth="1"/>
    <col min="74" max="76" width="18.69921875" style="116" customWidth="1"/>
    <col min="77" max="77" width="20" style="41" bestFit="1" customWidth="1"/>
    <col min="78" max="78" width="14.69921875" style="41" bestFit="1" customWidth="1"/>
    <col min="79" max="80" width="8.8984375" style="41" bestFit="1" customWidth="1"/>
    <col min="81" max="81" width="12.3984375" style="41" customWidth="1"/>
    <col min="82" max="82" width="10.69921875" style="41" customWidth="1"/>
    <col min="83" max="83" width="7.3984375" style="41" bestFit="1" customWidth="1"/>
    <col min="84" max="84" width="8.8984375" style="41" customWidth="1"/>
    <col min="85" max="16384" width="2.59765625" style="41"/>
  </cols>
  <sheetData>
    <row r="11" spans="1:84" s="116" customFormat="1" ht="15.9" customHeight="1" x14ac:dyDescent="0.45">
      <c r="A11" s="1"/>
      <c r="B11" s="113" t="s">
        <v>0</v>
      </c>
      <c r="C11" s="113" t="s">
        <v>8</v>
      </c>
      <c r="D11" s="113" t="s">
        <v>1</v>
      </c>
      <c r="E11" s="113" t="s">
        <v>2</v>
      </c>
      <c r="F11" s="113" t="s">
        <v>28</v>
      </c>
      <c r="G11" s="113" t="s">
        <v>3</v>
      </c>
      <c r="H11" s="113" t="s">
        <v>4</v>
      </c>
      <c r="I11" s="113" t="s">
        <v>5</v>
      </c>
      <c r="J11" s="113" t="s">
        <v>259</v>
      </c>
      <c r="K11" s="113" t="s">
        <v>260</v>
      </c>
      <c r="L11" s="113" t="s">
        <v>261</v>
      </c>
      <c r="M11" s="113" t="s">
        <v>262</v>
      </c>
      <c r="N11" s="113" t="s">
        <v>25</v>
      </c>
      <c r="O11" s="113" t="s">
        <v>265</v>
      </c>
      <c r="P11" s="113" t="s">
        <v>263</v>
      </c>
      <c r="Q11" s="113" t="s">
        <v>26</v>
      </c>
      <c r="R11" s="113" t="s">
        <v>264</v>
      </c>
      <c r="S11" s="113" t="s">
        <v>27</v>
      </c>
      <c r="T11" s="113" t="s">
        <v>332</v>
      </c>
      <c r="U11" s="113" t="s">
        <v>333</v>
      </c>
      <c r="V11" s="114" t="s">
        <v>42</v>
      </c>
      <c r="W11" s="114" t="s">
        <v>43</v>
      </c>
      <c r="X11" s="114" t="s">
        <v>44</v>
      </c>
      <c r="Y11" s="114" t="s">
        <v>45</v>
      </c>
      <c r="Z11" s="114" t="s">
        <v>35</v>
      </c>
      <c r="AA11" s="114" t="s">
        <v>36</v>
      </c>
      <c r="AB11" s="114" t="s">
        <v>39</v>
      </c>
      <c r="AC11" s="114" t="s">
        <v>41</v>
      </c>
      <c r="AD11" s="114" t="s">
        <v>266</v>
      </c>
      <c r="AE11" s="114" t="s">
        <v>267</v>
      </c>
      <c r="AF11" s="114" t="s">
        <v>268</v>
      </c>
      <c r="AG11" s="114" t="s">
        <v>269</v>
      </c>
      <c r="AH11" s="114" t="s">
        <v>270</v>
      </c>
      <c r="AI11" s="114" t="s">
        <v>271</v>
      </c>
      <c r="AJ11" s="114" t="s">
        <v>272</v>
      </c>
      <c r="AK11" s="114" t="s">
        <v>273</v>
      </c>
      <c r="AL11" s="114" t="s">
        <v>274</v>
      </c>
      <c r="AM11" s="114" t="s">
        <v>275</v>
      </c>
      <c r="AN11" s="114" t="s">
        <v>276</v>
      </c>
      <c r="AO11" s="114" t="s">
        <v>277</v>
      </c>
      <c r="AP11" s="114" t="s">
        <v>278</v>
      </c>
      <c r="AQ11" s="114" t="s">
        <v>279</v>
      </c>
      <c r="AR11" s="114" t="s">
        <v>280</v>
      </c>
      <c r="AS11" s="114" t="s">
        <v>281</v>
      </c>
      <c r="AT11" s="114" t="s">
        <v>37</v>
      </c>
      <c r="AU11" s="114" t="s">
        <v>38</v>
      </c>
      <c r="AV11" s="114" t="s">
        <v>40</v>
      </c>
      <c r="AW11" s="93" t="s">
        <v>282</v>
      </c>
      <c r="AX11" s="114" t="s">
        <v>283</v>
      </c>
      <c r="AY11" s="93" t="s">
        <v>285</v>
      </c>
      <c r="AZ11" s="114" t="s">
        <v>284</v>
      </c>
      <c r="BA11" s="114" t="s">
        <v>166</v>
      </c>
      <c r="BB11" s="114" t="s">
        <v>35</v>
      </c>
      <c r="BC11" s="114" t="s">
        <v>36</v>
      </c>
      <c r="BD11" s="114" t="s">
        <v>37</v>
      </c>
      <c r="BE11" s="114" t="s">
        <v>38</v>
      </c>
      <c r="BF11" s="104" t="s">
        <v>164</v>
      </c>
      <c r="BG11" s="114" t="s">
        <v>165</v>
      </c>
      <c r="BH11" s="114" t="s">
        <v>286</v>
      </c>
      <c r="BI11" s="114" t="s">
        <v>167</v>
      </c>
      <c r="BJ11" s="114" t="s">
        <v>287</v>
      </c>
      <c r="BK11" s="114" t="s">
        <v>288</v>
      </c>
      <c r="BL11" s="114" t="s">
        <v>289</v>
      </c>
      <c r="BM11" s="114" t="s">
        <v>290</v>
      </c>
      <c r="BN11" s="114" t="s">
        <v>291</v>
      </c>
      <c r="BO11" s="114" t="s">
        <v>292</v>
      </c>
      <c r="BP11" s="114" t="s">
        <v>293</v>
      </c>
      <c r="BQ11" s="114" t="s">
        <v>294</v>
      </c>
      <c r="BR11" s="114" t="s">
        <v>295</v>
      </c>
      <c r="BS11" s="114" t="s">
        <v>296</v>
      </c>
      <c r="BT11" s="94" t="s">
        <v>297</v>
      </c>
      <c r="BU11" s="105" t="s">
        <v>298</v>
      </c>
      <c r="BV11" s="105" t="s">
        <v>299</v>
      </c>
      <c r="BW11" s="105" t="s">
        <v>300</v>
      </c>
      <c r="BX11" s="105" t="s">
        <v>301</v>
      </c>
      <c r="BY11" s="115" t="s">
        <v>49</v>
      </c>
      <c r="BZ11" s="115" t="s">
        <v>50</v>
      </c>
      <c r="CA11" s="114" t="s">
        <v>173</v>
      </c>
      <c r="CB11" s="114" t="s">
        <v>334</v>
      </c>
      <c r="CC11" s="114" t="s">
        <v>172</v>
      </c>
      <c r="CD11" s="114" t="s">
        <v>182</v>
      </c>
      <c r="CE11" s="128" t="s">
        <v>338</v>
      </c>
      <c r="CF11" s="128" t="s">
        <v>339</v>
      </c>
    </row>
    <row r="12" spans="1:84" ht="15.9" customHeight="1" x14ac:dyDescent="0.45">
      <c r="B12" s="39">
        <f>入力フォーム!E10</f>
        <v>0</v>
      </c>
      <c r="C12" s="40">
        <f>入力フォーム!E9</f>
        <v>0</v>
      </c>
      <c r="D12" s="40" t="str">
        <f>入力フォーム!E11</f>
        <v xml:space="preserve">      -</v>
      </c>
      <c r="E12" s="40">
        <f>入力フォーム!E12</f>
        <v>0</v>
      </c>
      <c r="F12" s="39">
        <f>入力フォーム!E13</f>
        <v>0</v>
      </c>
      <c r="G12" s="40">
        <f>入力フォーム!E14</f>
        <v>0</v>
      </c>
      <c r="H12" s="40">
        <f>入力フォーム!E15</f>
        <v>0</v>
      </c>
      <c r="I12" s="40">
        <f>入力フォーム!E16</f>
        <v>0</v>
      </c>
      <c r="J12" s="40">
        <f>入力フォーム!E17</f>
        <v>0</v>
      </c>
      <c r="K12" s="40">
        <f>入力フォーム!E18</f>
        <v>0</v>
      </c>
      <c r="L12" s="40">
        <f>入力フォーム!E19</f>
        <v>0</v>
      </c>
      <c r="M12" s="40">
        <f>入力フォーム!E20</f>
        <v>0</v>
      </c>
      <c r="N12" s="40" t="str">
        <f>入力フォーム!AN25</f>
        <v>　</v>
      </c>
      <c r="O12" s="40" t="str">
        <f>入力フォーム!AO25</f>
        <v>　</v>
      </c>
      <c r="P12" s="40">
        <f>入力フォーム!AP25</f>
        <v>0</v>
      </c>
      <c r="Q12" s="40" t="str">
        <f>入力フォーム!AN30</f>
        <v>　</v>
      </c>
      <c r="R12" s="40" t="str">
        <f>入力フォーム!AO30</f>
        <v>　</v>
      </c>
      <c r="S12" s="40">
        <f>入力フォーム!AP30</f>
        <v>0</v>
      </c>
      <c r="T12" s="40">
        <f>入力フォーム!I57</f>
        <v>0</v>
      </c>
      <c r="U12" s="40">
        <f>入力フォーム!I58</f>
        <v>0</v>
      </c>
      <c r="V12" s="117">
        <f>入力フォーム!E179</f>
        <v>0</v>
      </c>
      <c r="W12" s="117">
        <f>入力フォーム!E180</f>
        <v>0</v>
      </c>
      <c r="X12" s="117">
        <f>入力フォーム!E181</f>
        <v>0</v>
      </c>
      <c r="Y12" s="117">
        <f>入力フォーム!E182</f>
        <v>0</v>
      </c>
      <c r="Z12" s="117">
        <f>入力フォーム!E183</f>
        <v>0</v>
      </c>
      <c r="AA12" s="117">
        <f>入力フォーム!E184</f>
        <v>0</v>
      </c>
      <c r="AB12" s="117">
        <f>入力フォーム!E185</f>
        <v>0</v>
      </c>
      <c r="AC12" s="117">
        <f>入力フォーム!E186</f>
        <v>0</v>
      </c>
      <c r="AD12" s="117">
        <f>入力フォーム!E187</f>
        <v>0</v>
      </c>
      <c r="AE12" s="117">
        <f>入力フォーム!E188</f>
        <v>0</v>
      </c>
      <c r="AF12" s="117">
        <f>入力フォーム!E189</f>
        <v>0</v>
      </c>
      <c r="AG12" s="117">
        <f>入力フォーム!E190</f>
        <v>0</v>
      </c>
      <c r="AH12" s="117">
        <f>入力フォーム!E191</f>
        <v>0</v>
      </c>
      <c r="AI12" s="117">
        <f>入力フォーム!E192</f>
        <v>0</v>
      </c>
      <c r="AJ12" s="117">
        <f>SUM(AH12:AI12)</f>
        <v>0</v>
      </c>
      <c r="AK12" s="117">
        <f>入力フォーム!E193</f>
        <v>0</v>
      </c>
      <c r="AL12" s="117">
        <f>入力フォーム!E194</f>
        <v>0</v>
      </c>
      <c r="AM12" s="117">
        <f>SUM(AK12:AL12)</f>
        <v>0</v>
      </c>
      <c r="AN12" s="117">
        <f>入力フォーム!E195</f>
        <v>0</v>
      </c>
      <c r="AO12" s="117">
        <f>入力フォーム!E196</f>
        <v>0</v>
      </c>
      <c r="AP12" s="117">
        <f>SUM(AN12:AO12)</f>
        <v>0</v>
      </c>
      <c r="AQ12" s="117">
        <f>入力フォーム!E197</f>
        <v>0</v>
      </c>
      <c r="AR12" s="117">
        <f>入力フォーム!E198</f>
        <v>0</v>
      </c>
      <c r="AS12" s="117">
        <f>SUM(AQ12:AR12)</f>
        <v>0</v>
      </c>
      <c r="AT12" s="117">
        <f>入力フォーム!E199</f>
        <v>0</v>
      </c>
      <c r="AU12" s="117">
        <f>入力フォーム!E200</f>
        <v>0</v>
      </c>
      <c r="AV12" s="117">
        <f>入力フォーム!E201</f>
        <v>0</v>
      </c>
      <c r="AW12" s="133">
        <f>入力フォーム!R179</f>
        <v>0</v>
      </c>
      <c r="AX12" s="117">
        <f>入力フォーム!R185</f>
        <v>0</v>
      </c>
      <c r="AY12" s="118">
        <f>入力フォーム!R181</f>
        <v>0</v>
      </c>
      <c r="AZ12" s="118">
        <f>入力フォーム!R187</f>
        <v>0</v>
      </c>
      <c r="BA12" s="118">
        <f>入力フォーム!R193</f>
        <v>0</v>
      </c>
      <c r="BB12" s="117">
        <f>入力フォーム!E205</f>
        <v>0</v>
      </c>
      <c r="BC12" s="117">
        <f>入力フォーム!E206</f>
        <v>0</v>
      </c>
      <c r="BD12" s="117">
        <f>入力フォーム!E207</f>
        <v>0</v>
      </c>
      <c r="BE12" s="117">
        <f>入力フォーム!E208</f>
        <v>0</v>
      </c>
      <c r="BF12" s="114">
        <f>BB12+BC12</f>
        <v>0</v>
      </c>
      <c r="BG12" s="114">
        <f>BD12+BE12</f>
        <v>0</v>
      </c>
      <c r="BH12" s="119">
        <f>SUM(BF12:BG12)</f>
        <v>0</v>
      </c>
      <c r="BI12" s="48">
        <f>BF12*2000+BG12*3000</f>
        <v>0</v>
      </c>
      <c r="BJ12" s="120">
        <f>入力フォーム!E213</f>
        <v>0</v>
      </c>
      <c r="BK12" s="120">
        <f>入力フォーム!E214</f>
        <v>0</v>
      </c>
      <c r="BL12" s="120">
        <f>入力フォーム!E215</f>
        <v>0</v>
      </c>
      <c r="BM12" s="120">
        <f>入力フォーム!N213</f>
        <v>0</v>
      </c>
      <c r="BN12" s="120">
        <f>入力フォーム!N214</f>
        <v>0</v>
      </c>
      <c r="BO12" s="120">
        <f>入力フォーム!N215</f>
        <v>0</v>
      </c>
      <c r="BP12" s="120">
        <f>入力フォーム!R213</f>
        <v>0</v>
      </c>
      <c r="BQ12" s="48">
        <f>入力フォーム!R214</f>
        <v>0</v>
      </c>
      <c r="BR12" s="120">
        <f>入力フォーム!E220</f>
        <v>0</v>
      </c>
      <c r="BS12" s="48">
        <f>入力フォーム!R220</f>
        <v>0</v>
      </c>
      <c r="BT12" s="105">
        <f>入力フォーム!G224</f>
        <v>0</v>
      </c>
      <c r="BU12" s="105">
        <f>入力フォーム!G225</f>
        <v>0</v>
      </c>
      <c r="BV12" s="121">
        <f>入力フォーム!R224</f>
        <v>0</v>
      </c>
      <c r="BW12" s="121">
        <f>入力フォーム!R225</f>
        <v>0</v>
      </c>
      <c r="BX12" s="121">
        <f>入力フォーム!R229</f>
        <v>0</v>
      </c>
      <c r="BY12" s="40">
        <f>入力フォーム!H233</f>
        <v>0</v>
      </c>
      <c r="BZ12" s="40">
        <f>入力フォーム!H234</f>
        <v>0</v>
      </c>
      <c r="CA12" s="40">
        <f>入力フォーム!B239</f>
        <v>0</v>
      </c>
      <c r="CB12" s="40">
        <f>入力フォーム!B241</f>
        <v>0</v>
      </c>
      <c r="CC12" s="40">
        <f>入力フォーム!B245</f>
        <v>0</v>
      </c>
      <c r="CD12" s="40">
        <f>入力フォーム!B248</f>
        <v>0</v>
      </c>
      <c r="CE12" s="40">
        <f>COUNTA(入力フォーム!C67:E96)</f>
        <v>0</v>
      </c>
      <c r="CF12" s="40">
        <f>COUNTA(入力フォーム!C35:E54)+1</f>
        <v>1</v>
      </c>
    </row>
    <row r="13" spans="1:84" ht="15.9" customHeight="1" x14ac:dyDescent="0.45">
      <c r="B13" s="42"/>
      <c r="C13" s="42"/>
      <c r="D13" s="42"/>
      <c r="E13" s="42"/>
      <c r="F13" s="43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</row>
    <row r="14" spans="1:84" ht="15.9" customHeight="1" x14ac:dyDescent="0.45">
      <c r="B14" s="38" t="str">
        <f>N12</f>
        <v>　</v>
      </c>
      <c r="C14" s="38" t="str">
        <f>O12</f>
        <v>　</v>
      </c>
      <c r="D14" s="38" t="s">
        <v>337</v>
      </c>
      <c r="E14" s="40">
        <f>$B$12</f>
        <v>0</v>
      </c>
      <c r="F14" s="43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</row>
    <row r="15" spans="1:84" ht="15.9" customHeight="1" x14ac:dyDescent="0.45">
      <c r="B15" s="38" t="str">
        <f>入力フォーム!AN35</f>
        <v>　</v>
      </c>
      <c r="C15" s="38" t="str">
        <f>入力フォーム!AO35</f>
        <v>　</v>
      </c>
      <c r="D15" s="38">
        <f>入力フォーム!AP35</f>
        <v>0</v>
      </c>
      <c r="E15" s="40">
        <f>$B$12</f>
        <v>0</v>
      </c>
      <c r="F15" s="43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</row>
    <row r="16" spans="1:84" ht="15.9" customHeight="1" x14ac:dyDescent="0.45">
      <c r="B16" s="38" t="str">
        <f>入力フォーム!AN36</f>
        <v>　</v>
      </c>
      <c r="C16" s="38" t="str">
        <f>入力フォーム!AO36</f>
        <v>　</v>
      </c>
      <c r="D16" s="38">
        <f>入力フォーム!AP36</f>
        <v>0</v>
      </c>
      <c r="E16" s="40">
        <f t="shared" ref="E16:E34" si="0">$B$12</f>
        <v>0</v>
      </c>
      <c r="F16" s="43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</row>
    <row r="17" spans="2:53" ht="15.9" customHeight="1" x14ac:dyDescent="0.45">
      <c r="B17" s="38" t="str">
        <f>入力フォーム!AN37</f>
        <v>　</v>
      </c>
      <c r="C17" s="38" t="str">
        <f>入力フォーム!AO37</f>
        <v>　</v>
      </c>
      <c r="D17" s="38">
        <f>入力フォーム!AP37</f>
        <v>0</v>
      </c>
      <c r="E17" s="40">
        <f t="shared" si="0"/>
        <v>0</v>
      </c>
      <c r="F17" s="43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</row>
    <row r="18" spans="2:53" ht="15.9" customHeight="1" x14ac:dyDescent="0.45">
      <c r="B18" s="38" t="str">
        <f>入力フォーム!AN38</f>
        <v>　</v>
      </c>
      <c r="C18" s="38" t="str">
        <f>入力フォーム!AO38</f>
        <v>　</v>
      </c>
      <c r="D18" s="38">
        <f>入力フォーム!AP38</f>
        <v>0</v>
      </c>
      <c r="E18" s="40">
        <f t="shared" si="0"/>
        <v>0</v>
      </c>
      <c r="F18" s="43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</row>
    <row r="19" spans="2:53" ht="15.9" customHeight="1" x14ac:dyDescent="0.45">
      <c r="B19" s="38" t="str">
        <f>入力フォーム!AN39</f>
        <v>　</v>
      </c>
      <c r="C19" s="38" t="str">
        <f>入力フォーム!AO39</f>
        <v>　</v>
      </c>
      <c r="D19" s="38">
        <f>入力フォーム!AP39</f>
        <v>0</v>
      </c>
      <c r="E19" s="40">
        <f t="shared" si="0"/>
        <v>0</v>
      </c>
      <c r="F19" s="43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</row>
    <row r="20" spans="2:53" ht="15.9" customHeight="1" x14ac:dyDescent="0.45">
      <c r="B20" s="38" t="str">
        <f>入力フォーム!AN40</f>
        <v>　</v>
      </c>
      <c r="C20" s="38" t="str">
        <f>入力フォーム!AO40</f>
        <v>　</v>
      </c>
      <c r="D20" s="38">
        <f>入力フォーム!AP40</f>
        <v>0</v>
      </c>
      <c r="E20" s="40">
        <f t="shared" si="0"/>
        <v>0</v>
      </c>
      <c r="F20" s="43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</row>
    <row r="21" spans="2:53" ht="15.9" customHeight="1" x14ac:dyDescent="0.45">
      <c r="B21" s="38" t="str">
        <f>入力フォーム!AN41</f>
        <v>　</v>
      </c>
      <c r="C21" s="38" t="str">
        <f>入力フォーム!AO41</f>
        <v>　</v>
      </c>
      <c r="D21" s="38">
        <f>入力フォーム!AP41</f>
        <v>0</v>
      </c>
      <c r="E21" s="40">
        <f t="shared" si="0"/>
        <v>0</v>
      </c>
      <c r="F21" s="43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</row>
    <row r="22" spans="2:53" ht="15.9" customHeight="1" x14ac:dyDescent="0.45">
      <c r="B22" s="38" t="str">
        <f>入力フォーム!AN42</f>
        <v>　</v>
      </c>
      <c r="C22" s="38" t="str">
        <f>入力フォーム!AO42</f>
        <v>　</v>
      </c>
      <c r="D22" s="38">
        <f>入力フォーム!AP42</f>
        <v>0</v>
      </c>
      <c r="E22" s="40">
        <f t="shared" si="0"/>
        <v>0</v>
      </c>
      <c r="F22" s="43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</row>
    <row r="23" spans="2:53" ht="15.9" customHeight="1" x14ac:dyDescent="0.45">
      <c r="B23" s="38" t="str">
        <f>入力フォーム!AN43</f>
        <v>　</v>
      </c>
      <c r="C23" s="38" t="str">
        <f>入力フォーム!AO43</f>
        <v>　</v>
      </c>
      <c r="D23" s="38">
        <f>入力フォーム!AP43</f>
        <v>0</v>
      </c>
      <c r="E23" s="40">
        <f t="shared" si="0"/>
        <v>0</v>
      </c>
      <c r="F23" s="43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</row>
    <row r="24" spans="2:53" ht="15.9" customHeight="1" x14ac:dyDescent="0.45">
      <c r="B24" s="38" t="str">
        <f>入力フォーム!AN44</f>
        <v>　</v>
      </c>
      <c r="C24" s="38" t="str">
        <f>入力フォーム!AO44</f>
        <v>　</v>
      </c>
      <c r="D24" s="38">
        <f>入力フォーム!AP44</f>
        <v>0</v>
      </c>
      <c r="E24" s="40">
        <f t="shared" si="0"/>
        <v>0</v>
      </c>
      <c r="F24" s="43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</row>
    <row r="25" spans="2:53" ht="15.9" customHeight="1" x14ac:dyDescent="0.45">
      <c r="B25" s="38" t="str">
        <f>入力フォーム!AN45</f>
        <v>　</v>
      </c>
      <c r="C25" s="38" t="str">
        <f>入力フォーム!AO45</f>
        <v>　</v>
      </c>
      <c r="D25" s="38">
        <f>入力フォーム!AP45</f>
        <v>0</v>
      </c>
      <c r="E25" s="40">
        <f t="shared" si="0"/>
        <v>0</v>
      </c>
      <c r="F25" s="43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</row>
    <row r="26" spans="2:53" ht="15.9" customHeight="1" x14ac:dyDescent="0.45">
      <c r="B26" s="38" t="str">
        <f>入力フォーム!AN46</f>
        <v>　</v>
      </c>
      <c r="C26" s="38" t="str">
        <f>入力フォーム!AO46</f>
        <v>　</v>
      </c>
      <c r="D26" s="38">
        <f>入力フォーム!AP46</f>
        <v>0</v>
      </c>
      <c r="E26" s="40">
        <f t="shared" si="0"/>
        <v>0</v>
      </c>
      <c r="F26" s="43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</row>
    <row r="27" spans="2:53" ht="15.9" customHeight="1" x14ac:dyDescent="0.45">
      <c r="B27" s="38" t="str">
        <f>入力フォーム!AN47</f>
        <v>　</v>
      </c>
      <c r="C27" s="38" t="str">
        <f>入力フォーム!AO47</f>
        <v>　</v>
      </c>
      <c r="D27" s="38">
        <f>入力フォーム!AP47</f>
        <v>0</v>
      </c>
      <c r="E27" s="40">
        <f t="shared" si="0"/>
        <v>0</v>
      </c>
      <c r="F27" s="4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</row>
    <row r="28" spans="2:53" ht="15.9" customHeight="1" x14ac:dyDescent="0.45">
      <c r="B28" s="38" t="str">
        <f>入力フォーム!AN48</f>
        <v>　</v>
      </c>
      <c r="C28" s="38" t="str">
        <f>入力フォーム!AO48</f>
        <v>　</v>
      </c>
      <c r="D28" s="38">
        <f>入力フォーム!AP48</f>
        <v>0</v>
      </c>
      <c r="E28" s="40">
        <f t="shared" si="0"/>
        <v>0</v>
      </c>
      <c r="F28" s="43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</row>
    <row r="29" spans="2:53" ht="15.9" customHeight="1" x14ac:dyDescent="0.45">
      <c r="B29" s="38" t="str">
        <f>入力フォーム!AN49</f>
        <v>　</v>
      </c>
      <c r="C29" s="38" t="str">
        <f>入力フォーム!AO49</f>
        <v>　</v>
      </c>
      <c r="D29" s="38">
        <f>入力フォーム!AP49</f>
        <v>0</v>
      </c>
      <c r="E29" s="40">
        <f t="shared" si="0"/>
        <v>0</v>
      </c>
      <c r="F29" s="43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</row>
    <row r="30" spans="2:53" ht="15.9" customHeight="1" x14ac:dyDescent="0.45">
      <c r="B30" s="38" t="str">
        <f>入力フォーム!AN50</f>
        <v>　</v>
      </c>
      <c r="C30" s="38" t="str">
        <f>入力フォーム!AO50</f>
        <v>　</v>
      </c>
      <c r="D30" s="38">
        <f>入力フォーム!AP50</f>
        <v>0</v>
      </c>
      <c r="E30" s="40">
        <f t="shared" si="0"/>
        <v>0</v>
      </c>
      <c r="F30" s="43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</row>
    <row r="31" spans="2:53" ht="15.9" customHeight="1" x14ac:dyDescent="0.45">
      <c r="B31" s="38" t="str">
        <f>入力フォーム!AN51</f>
        <v>　</v>
      </c>
      <c r="C31" s="38" t="str">
        <f>入力フォーム!AO51</f>
        <v>　</v>
      </c>
      <c r="D31" s="38">
        <f>入力フォーム!AP51</f>
        <v>0</v>
      </c>
      <c r="E31" s="40">
        <f t="shared" si="0"/>
        <v>0</v>
      </c>
      <c r="F31" s="43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</row>
    <row r="32" spans="2:53" ht="15.9" customHeight="1" x14ac:dyDescent="0.45">
      <c r="B32" s="38" t="str">
        <f>入力フォーム!AN52</f>
        <v>　</v>
      </c>
      <c r="C32" s="38" t="str">
        <f>入力フォーム!AO52</f>
        <v>　</v>
      </c>
      <c r="D32" s="38">
        <f>入力フォーム!AP52</f>
        <v>0</v>
      </c>
      <c r="E32" s="40">
        <f t="shared" si="0"/>
        <v>0</v>
      </c>
      <c r="F32" s="43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</row>
    <row r="33" spans="2:57" ht="15.9" customHeight="1" x14ac:dyDescent="0.45">
      <c r="B33" s="38" t="str">
        <f>入力フォーム!AN53</f>
        <v>　</v>
      </c>
      <c r="C33" s="38" t="str">
        <f>入力フォーム!AO53</f>
        <v>　</v>
      </c>
      <c r="D33" s="38">
        <f>入力フォーム!AP53</f>
        <v>0</v>
      </c>
      <c r="E33" s="40">
        <f t="shared" si="0"/>
        <v>0</v>
      </c>
      <c r="F33" s="43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</row>
    <row r="34" spans="2:57" ht="15.9" customHeight="1" x14ac:dyDescent="0.45">
      <c r="B34" s="38" t="str">
        <f>入力フォーム!AN54</f>
        <v>　</v>
      </c>
      <c r="C34" s="38" t="str">
        <f>入力フォーム!AO54</f>
        <v>　</v>
      </c>
      <c r="D34" s="38">
        <f>入力フォーム!AP54</f>
        <v>0</v>
      </c>
      <c r="E34" s="40">
        <f t="shared" si="0"/>
        <v>0</v>
      </c>
      <c r="F34" s="43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</row>
    <row r="35" spans="2:57" ht="15.9" customHeight="1" x14ac:dyDescent="0.45">
      <c r="B35" s="42"/>
      <c r="C35" s="42"/>
      <c r="D35" s="42"/>
      <c r="E35" s="42"/>
      <c r="F35" s="4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</row>
    <row r="36" spans="2:57" ht="18" customHeight="1" x14ac:dyDescent="0.45">
      <c r="B36" s="42"/>
      <c r="C36" s="42"/>
      <c r="E36" s="42"/>
      <c r="F36" s="43"/>
      <c r="G36" s="42"/>
      <c r="H36" s="42"/>
      <c r="I36" s="42"/>
      <c r="J36" s="42"/>
      <c r="K36" s="571" t="s">
        <v>13</v>
      </c>
      <c r="L36" s="571"/>
      <c r="M36" s="571"/>
      <c r="N36" s="42"/>
      <c r="O36" s="42"/>
      <c r="P36" s="42"/>
      <c r="Q36" s="42"/>
      <c r="R36" s="42"/>
      <c r="S36" s="42"/>
      <c r="T36" s="42"/>
      <c r="U36" s="42"/>
      <c r="V36" s="44"/>
      <c r="W36" s="44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106"/>
      <c r="BC36" s="106"/>
      <c r="BD36" s="106"/>
      <c r="BE36" s="106"/>
    </row>
    <row r="37" spans="2:57" ht="18" customHeight="1" x14ac:dyDescent="0.45">
      <c r="B37" s="38" t="s">
        <v>46</v>
      </c>
      <c r="C37" s="38" t="s">
        <v>116</v>
      </c>
      <c r="D37" s="38" t="s">
        <v>335</v>
      </c>
      <c r="E37" s="40" t="s">
        <v>163</v>
      </c>
      <c r="F37" s="38" t="s">
        <v>6</v>
      </c>
      <c r="G37" s="38" t="s">
        <v>7</v>
      </c>
      <c r="H37" s="38" t="s">
        <v>6</v>
      </c>
      <c r="I37" s="38" t="s">
        <v>7</v>
      </c>
      <c r="J37" s="38" t="s">
        <v>11</v>
      </c>
      <c r="K37" s="38" t="s">
        <v>12</v>
      </c>
      <c r="L37" s="38" t="s">
        <v>14</v>
      </c>
      <c r="M37" s="38" t="s">
        <v>15</v>
      </c>
      <c r="N37" s="38" t="s">
        <v>16</v>
      </c>
      <c r="O37" s="38" t="s">
        <v>18</v>
      </c>
      <c r="P37" s="38" t="s">
        <v>21</v>
      </c>
      <c r="Q37" s="38" t="s">
        <v>302</v>
      </c>
      <c r="R37" s="38" t="s">
        <v>303</v>
      </c>
      <c r="S37" s="38" t="s">
        <v>22</v>
      </c>
      <c r="T37" s="38" t="s">
        <v>23</v>
      </c>
      <c r="AW37" s="42"/>
      <c r="AX37" s="42"/>
      <c r="AY37" s="42"/>
      <c r="AZ37" s="42"/>
      <c r="BA37" s="42"/>
      <c r="BB37" s="106"/>
      <c r="BC37" s="106"/>
      <c r="BD37" s="106"/>
      <c r="BE37" s="106"/>
    </row>
    <row r="38" spans="2:57" ht="18" customHeight="1" x14ac:dyDescent="0.45">
      <c r="B38" s="38">
        <v>1</v>
      </c>
      <c r="C38" s="38" t="str">
        <f>入力フォーム!AN67</f>
        <v>　</v>
      </c>
      <c r="D38" s="38" t="str">
        <f>入力フォーム!AT67</f>
        <v>　</v>
      </c>
      <c r="E38" s="40">
        <f>$B$12</f>
        <v>0</v>
      </c>
      <c r="F38" s="38">
        <f>入力フォーム!C67</f>
        <v>0</v>
      </c>
      <c r="G38" s="37">
        <f>入力フォーム!F67</f>
        <v>0</v>
      </c>
      <c r="H38" s="38">
        <f>入力フォーム!I67</f>
        <v>0</v>
      </c>
      <c r="I38" s="38">
        <f>入力フォーム!L67</f>
        <v>0</v>
      </c>
      <c r="J38" s="38">
        <f>入力フォーム!O67</f>
        <v>0</v>
      </c>
      <c r="K38" s="38">
        <f>入力フォーム!P67</f>
        <v>0</v>
      </c>
      <c r="L38" s="38">
        <f>入力フォーム!Q67</f>
        <v>0</v>
      </c>
      <c r="M38" s="38">
        <f>入力フォーム!R67</f>
        <v>0</v>
      </c>
      <c r="N38" s="38">
        <f>入力フォーム!S67</f>
        <v>0</v>
      </c>
      <c r="O38" s="38">
        <f>入力フォーム!T67</f>
        <v>0</v>
      </c>
      <c r="P38" s="38">
        <f>入力フォーム!U67</f>
        <v>0</v>
      </c>
      <c r="Q38" s="38">
        <f>入力フォーム!V67</f>
        <v>0</v>
      </c>
      <c r="R38" s="38">
        <f>入力フォーム!W67</f>
        <v>0</v>
      </c>
      <c r="S38" s="38">
        <f>入力フォーム!X67</f>
        <v>0</v>
      </c>
      <c r="T38" s="38">
        <f>入力フォーム!Y67</f>
        <v>0</v>
      </c>
      <c r="AW38" s="42"/>
      <c r="AX38" s="42"/>
      <c r="AY38" s="42"/>
      <c r="AZ38" s="42"/>
      <c r="BA38" s="42"/>
      <c r="BB38" s="106"/>
      <c r="BC38" s="106"/>
      <c r="BD38" s="106"/>
      <c r="BE38" s="106"/>
    </row>
    <row r="39" spans="2:57" ht="18" customHeight="1" x14ac:dyDescent="0.45">
      <c r="B39" s="38">
        <v>2</v>
      </c>
      <c r="C39" s="38" t="str">
        <f>入力フォーム!AN68</f>
        <v>　</v>
      </c>
      <c r="D39" s="38" t="str">
        <f>入力フォーム!AT68</f>
        <v>　</v>
      </c>
      <c r="E39" s="40">
        <f t="shared" ref="E39:E67" si="1">$B$12</f>
        <v>0</v>
      </c>
      <c r="F39" s="38">
        <f>入力フォーム!C68</f>
        <v>0</v>
      </c>
      <c r="G39" s="37">
        <f>入力フォーム!F68</f>
        <v>0</v>
      </c>
      <c r="H39" s="38">
        <f>入力フォーム!I68</f>
        <v>0</v>
      </c>
      <c r="I39" s="38">
        <f>入力フォーム!L68</f>
        <v>0</v>
      </c>
      <c r="J39" s="38">
        <f>入力フォーム!O68</f>
        <v>0</v>
      </c>
      <c r="K39" s="38">
        <f>入力フォーム!P68</f>
        <v>0</v>
      </c>
      <c r="L39" s="38">
        <f>入力フォーム!Q68</f>
        <v>0</v>
      </c>
      <c r="M39" s="38">
        <f>入力フォーム!R68</f>
        <v>0</v>
      </c>
      <c r="N39" s="38">
        <f>入力フォーム!S68</f>
        <v>0</v>
      </c>
      <c r="O39" s="38">
        <f>入力フォーム!T68</f>
        <v>0</v>
      </c>
      <c r="P39" s="38">
        <f>入力フォーム!U68</f>
        <v>0</v>
      </c>
      <c r="Q39" s="38">
        <f>入力フォーム!V68</f>
        <v>0</v>
      </c>
      <c r="R39" s="38">
        <f>入力フォーム!W68</f>
        <v>0</v>
      </c>
      <c r="S39" s="38">
        <f>入力フォーム!X68</f>
        <v>0</v>
      </c>
      <c r="T39" s="38">
        <f>入力フォーム!Y68</f>
        <v>0</v>
      </c>
      <c r="AW39" s="42"/>
      <c r="AX39" s="42"/>
      <c r="AY39" s="42"/>
      <c r="AZ39" s="42"/>
      <c r="BA39" s="42"/>
      <c r="BB39" s="106"/>
      <c r="BC39" s="106"/>
      <c r="BD39" s="106"/>
      <c r="BE39" s="106"/>
    </row>
    <row r="40" spans="2:57" ht="18" customHeight="1" x14ac:dyDescent="0.45">
      <c r="B40" s="38">
        <v>3</v>
      </c>
      <c r="C40" s="38" t="str">
        <f>入力フォーム!AN69</f>
        <v>　</v>
      </c>
      <c r="D40" s="38" t="str">
        <f>入力フォーム!AT69</f>
        <v>　</v>
      </c>
      <c r="E40" s="40">
        <f t="shared" si="1"/>
        <v>0</v>
      </c>
      <c r="F40" s="38">
        <f>入力フォーム!C69</f>
        <v>0</v>
      </c>
      <c r="G40" s="37">
        <f>入力フォーム!F69</f>
        <v>0</v>
      </c>
      <c r="H40" s="38">
        <f>入力フォーム!I69</f>
        <v>0</v>
      </c>
      <c r="I40" s="38">
        <f>入力フォーム!L69</f>
        <v>0</v>
      </c>
      <c r="J40" s="38">
        <f>入力フォーム!O69</f>
        <v>0</v>
      </c>
      <c r="K40" s="38">
        <f>入力フォーム!P69</f>
        <v>0</v>
      </c>
      <c r="L40" s="38">
        <f>入力フォーム!Q69</f>
        <v>0</v>
      </c>
      <c r="M40" s="38">
        <f>入力フォーム!R69</f>
        <v>0</v>
      </c>
      <c r="N40" s="38">
        <f>入力フォーム!S69</f>
        <v>0</v>
      </c>
      <c r="O40" s="38">
        <f>入力フォーム!T69</f>
        <v>0</v>
      </c>
      <c r="P40" s="38">
        <f>入力フォーム!U69</f>
        <v>0</v>
      </c>
      <c r="Q40" s="38">
        <f>入力フォーム!V69</f>
        <v>0</v>
      </c>
      <c r="R40" s="38">
        <f>入力フォーム!W69</f>
        <v>0</v>
      </c>
      <c r="S40" s="38">
        <f>入力フォーム!X69</f>
        <v>0</v>
      </c>
      <c r="T40" s="38">
        <f>入力フォーム!Y69</f>
        <v>0</v>
      </c>
      <c r="AW40" s="42"/>
      <c r="AX40" s="42"/>
      <c r="AY40" s="42"/>
      <c r="AZ40" s="42"/>
      <c r="BA40" s="42"/>
      <c r="BB40" s="106"/>
      <c r="BC40" s="106"/>
      <c r="BD40" s="106"/>
      <c r="BE40" s="106"/>
    </row>
    <row r="41" spans="2:57" ht="18" customHeight="1" x14ac:dyDescent="0.45">
      <c r="B41" s="38">
        <v>4</v>
      </c>
      <c r="C41" s="38" t="str">
        <f>入力フォーム!AN70</f>
        <v>　</v>
      </c>
      <c r="D41" s="38" t="str">
        <f>入力フォーム!AT70</f>
        <v>　</v>
      </c>
      <c r="E41" s="40">
        <f t="shared" si="1"/>
        <v>0</v>
      </c>
      <c r="F41" s="38">
        <f>入力フォーム!C70</f>
        <v>0</v>
      </c>
      <c r="G41" s="37">
        <f>入力フォーム!F70</f>
        <v>0</v>
      </c>
      <c r="H41" s="38">
        <f>入力フォーム!I70</f>
        <v>0</v>
      </c>
      <c r="I41" s="38">
        <f>入力フォーム!L70</f>
        <v>0</v>
      </c>
      <c r="J41" s="38">
        <f>入力フォーム!O70</f>
        <v>0</v>
      </c>
      <c r="K41" s="38">
        <f>入力フォーム!P70</f>
        <v>0</v>
      </c>
      <c r="L41" s="38">
        <f>入力フォーム!Q70</f>
        <v>0</v>
      </c>
      <c r="M41" s="38">
        <f>入力フォーム!R70</f>
        <v>0</v>
      </c>
      <c r="N41" s="38">
        <f>入力フォーム!S70</f>
        <v>0</v>
      </c>
      <c r="O41" s="38">
        <f>入力フォーム!T70</f>
        <v>0</v>
      </c>
      <c r="P41" s="38">
        <f>入力フォーム!U70</f>
        <v>0</v>
      </c>
      <c r="Q41" s="38">
        <f>入力フォーム!V70</f>
        <v>0</v>
      </c>
      <c r="R41" s="38">
        <f>入力フォーム!W70</f>
        <v>0</v>
      </c>
      <c r="S41" s="38">
        <f>入力フォーム!X70</f>
        <v>0</v>
      </c>
      <c r="T41" s="38">
        <f>入力フォーム!Y70</f>
        <v>0</v>
      </c>
      <c r="AW41" s="42"/>
      <c r="AX41" s="42"/>
      <c r="AY41" s="42"/>
      <c r="AZ41" s="42"/>
      <c r="BA41" s="42"/>
      <c r="BB41" s="106"/>
      <c r="BC41" s="106"/>
      <c r="BD41" s="106"/>
      <c r="BE41" s="106"/>
    </row>
    <row r="42" spans="2:57" ht="18" customHeight="1" x14ac:dyDescent="0.45">
      <c r="B42" s="38">
        <v>5</v>
      </c>
      <c r="C42" s="38" t="str">
        <f>入力フォーム!AN71</f>
        <v>　</v>
      </c>
      <c r="D42" s="38" t="str">
        <f>入力フォーム!AT71</f>
        <v>　</v>
      </c>
      <c r="E42" s="40">
        <f t="shared" si="1"/>
        <v>0</v>
      </c>
      <c r="F42" s="38">
        <f>入力フォーム!C71</f>
        <v>0</v>
      </c>
      <c r="G42" s="37">
        <f>入力フォーム!F71</f>
        <v>0</v>
      </c>
      <c r="H42" s="38">
        <f>入力フォーム!I71</f>
        <v>0</v>
      </c>
      <c r="I42" s="38">
        <f>入力フォーム!L71</f>
        <v>0</v>
      </c>
      <c r="J42" s="38">
        <f>入力フォーム!O71</f>
        <v>0</v>
      </c>
      <c r="K42" s="38">
        <f>入力フォーム!P71</f>
        <v>0</v>
      </c>
      <c r="L42" s="38">
        <f>入力フォーム!Q71</f>
        <v>0</v>
      </c>
      <c r="M42" s="38">
        <f>入力フォーム!R71</f>
        <v>0</v>
      </c>
      <c r="N42" s="38">
        <f>入力フォーム!S71</f>
        <v>0</v>
      </c>
      <c r="O42" s="38">
        <f>入力フォーム!T71</f>
        <v>0</v>
      </c>
      <c r="P42" s="38">
        <f>入力フォーム!U71</f>
        <v>0</v>
      </c>
      <c r="Q42" s="38">
        <f>入力フォーム!V71</f>
        <v>0</v>
      </c>
      <c r="R42" s="38">
        <f>入力フォーム!W71</f>
        <v>0</v>
      </c>
      <c r="S42" s="38">
        <f>入力フォーム!X71</f>
        <v>0</v>
      </c>
      <c r="T42" s="38">
        <f>入力フォーム!Y71</f>
        <v>0</v>
      </c>
      <c r="AW42" s="42"/>
      <c r="AX42" s="42"/>
      <c r="AY42" s="42"/>
      <c r="AZ42" s="42"/>
      <c r="BA42" s="42"/>
      <c r="BB42" s="106"/>
      <c r="BC42" s="106"/>
      <c r="BD42" s="106"/>
      <c r="BE42" s="106"/>
    </row>
    <row r="43" spans="2:57" ht="18" customHeight="1" x14ac:dyDescent="0.45">
      <c r="B43" s="38">
        <v>6</v>
      </c>
      <c r="C43" s="38" t="str">
        <f>入力フォーム!AN72</f>
        <v>　</v>
      </c>
      <c r="D43" s="38" t="str">
        <f>入力フォーム!AT72</f>
        <v>　</v>
      </c>
      <c r="E43" s="40">
        <f t="shared" si="1"/>
        <v>0</v>
      </c>
      <c r="F43" s="38">
        <f>入力フォーム!C72</f>
        <v>0</v>
      </c>
      <c r="G43" s="37">
        <f>入力フォーム!F72</f>
        <v>0</v>
      </c>
      <c r="H43" s="38">
        <f>入力フォーム!I72</f>
        <v>0</v>
      </c>
      <c r="I43" s="38">
        <f>入力フォーム!L72</f>
        <v>0</v>
      </c>
      <c r="J43" s="38">
        <f>入力フォーム!O72</f>
        <v>0</v>
      </c>
      <c r="K43" s="38">
        <f>入力フォーム!P72</f>
        <v>0</v>
      </c>
      <c r="L43" s="38">
        <f>入力フォーム!Q72</f>
        <v>0</v>
      </c>
      <c r="M43" s="38">
        <f>入力フォーム!R72</f>
        <v>0</v>
      </c>
      <c r="N43" s="38">
        <f>入力フォーム!S72</f>
        <v>0</v>
      </c>
      <c r="O43" s="38">
        <f>入力フォーム!T72</f>
        <v>0</v>
      </c>
      <c r="P43" s="38">
        <f>入力フォーム!U72</f>
        <v>0</v>
      </c>
      <c r="Q43" s="38">
        <f>入力フォーム!V72</f>
        <v>0</v>
      </c>
      <c r="R43" s="38">
        <f>入力フォーム!W72</f>
        <v>0</v>
      </c>
      <c r="S43" s="38">
        <f>入力フォーム!X72</f>
        <v>0</v>
      </c>
      <c r="T43" s="38">
        <f>入力フォーム!Y72</f>
        <v>0</v>
      </c>
      <c r="AW43" s="42"/>
      <c r="AX43" s="42"/>
      <c r="AY43" s="42"/>
      <c r="AZ43" s="42"/>
      <c r="BA43" s="42"/>
      <c r="BB43" s="106"/>
      <c r="BC43" s="106"/>
      <c r="BD43" s="106"/>
      <c r="BE43" s="106"/>
    </row>
    <row r="44" spans="2:57" ht="18" customHeight="1" x14ac:dyDescent="0.45">
      <c r="B44" s="38">
        <v>7</v>
      </c>
      <c r="C44" s="38" t="str">
        <f>入力フォーム!AN73</f>
        <v>　</v>
      </c>
      <c r="D44" s="38" t="str">
        <f>入力フォーム!AT73</f>
        <v>　</v>
      </c>
      <c r="E44" s="40">
        <f t="shared" si="1"/>
        <v>0</v>
      </c>
      <c r="F44" s="38">
        <f>入力フォーム!C73</f>
        <v>0</v>
      </c>
      <c r="G44" s="37">
        <f>入力フォーム!F73</f>
        <v>0</v>
      </c>
      <c r="H44" s="38">
        <f>入力フォーム!I73</f>
        <v>0</v>
      </c>
      <c r="I44" s="38">
        <f>入力フォーム!L73</f>
        <v>0</v>
      </c>
      <c r="J44" s="38">
        <f>入力フォーム!O73</f>
        <v>0</v>
      </c>
      <c r="K44" s="38">
        <f>入力フォーム!P73</f>
        <v>0</v>
      </c>
      <c r="L44" s="38">
        <f>入力フォーム!Q73</f>
        <v>0</v>
      </c>
      <c r="M44" s="38">
        <f>入力フォーム!R73</f>
        <v>0</v>
      </c>
      <c r="N44" s="38">
        <f>入力フォーム!S73</f>
        <v>0</v>
      </c>
      <c r="O44" s="38">
        <f>入力フォーム!T73</f>
        <v>0</v>
      </c>
      <c r="P44" s="38">
        <f>入力フォーム!U73</f>
        <v>0</v>
      </c>
      <c r="Q44" s="38">
        <f>入力フォーム!V73</f>
        <v>0</v>
      </c>
      <c r="R44" s="38">
        <f>入力フォーム!W73</f>
        <v>0</v>
      </c>
      <c r="S44" s="38">
        <f>入力フォーム!X73</f>
        <v>0</v>
      </c>
      <c r="T44" s="38">
        <f>入力フォーム!Y73</f>
        <v>0</v>
      </c>
      <c r="AW44" s="42"/>
      <c r="AX44" s="42"/>
      <c r="AY44" s="42"/>
      <c r="AZ44" s="42"/>
      <c r="BA44" s="42"/>
      <c r="BB44" s="106"/>
      <c r="BC44" s="106"/>
      <c r="BD44" s="106"/>
      <c r="BE44" s="106"/>
    </row>
    <row r="45" spans="2:57" ht="18" customHeight="1" x14ac:dyDescent="0.45">
      <c r="B45" s="38">
        <v>8</v>
      </c>
      <c r="C45" s="38" t="str">
        <f>入力フォーム!AN74</f>
        <v>　</v>
      </c>
      <c r="D45" s="38" t="str">
        <f>入力フォーム!AT74</f>
        <v>　</v>
      </c>
      <c r="E45" s="40">
        <f t="shared" si="1"/>
        <v>0</v>
      </c>
      <c r="F45" s="38">
        <f>入力フォーム!C74</f>
        <v>0</v>
      </c>
      <c r="G45" s="37">
        <f>入力フォーム!F74</f>
        <v>0</v>
      </c>
      <c r="H45" s="38">
        <f>入力フォーム!I74</f>
        <v>0</v>
      </c>
      <c r="I45" s="38">
        <f>入力フォーム!L74</f>
        <v>0</v>
      </c>
      <c r="J45" s="38">
        <f>入力フォーム!O74</f>
        <v>0</v>
      </c>
      <c r="K45" s="38">
        <f>入力フォーム!P74</f>
        <v>0</v>
      </c>
      <c r="L45" s="38">
        <f>入力フォーム!Q74</f>
        <v>0</v>
      </c>
      <c r="M45" s="38">
        <f>入力フォーム!R74</f>
        <v>0</v>
      </c>
      <c r="N45" s="38">
        <f>入力フォーム!S74</f>
        <v>0</v>
      </c>
      <c r="O45" s="38">
        <f>入力フォーム!T74</f>
        <v>0</v>
      </c>
      <c r="P45" s="38">
        <f>入力フォーム!U74</f>
        <v>0</v>
      </c>
      <c r="Q45" s="38">
        <f>入力フォーム!V74</f>
        <v>0</v>
      </c>
      <c r="R45" s="38">
        <f>入力フォーム!W74</f>
        <v>0</v>
      </c>
      <c r="S45" s="38">
        <f>入力フォーム!X74</f>
        <v>0</v>
      </c>
      <c r="T45" s="38">
        <f>入力フォーム!Y74</f>
        <v>0</v>
      </c>
      <c r="AW45" s="42"/>
      <c r="AX45" s="42"/>
      <c r="AY45" s="42"/>
      <c r="AZ45" s="42"/>
      <c r="BA45" s="42"/>
      <c r="BB45" s="106"/>
      <c r="BC45" s="106"/>
      <c r="BD45" s="106"/>
      <c r="BE45" s="106"/>
    </row>
    <row r="46" spans="2:57" ht="18" customHeight="1" x14ac:dyDescent="0.45">
      <c r="B46" s="38">
        <v>9</v>
      </c>
      <c r="C46" s="38" t="str">
        <f>入力フォーム!AN75</f>
        <v>　</v>
      </c>
      <c r="D46" s="38" t="str">
        <f>入力フォーム!AT75</f>
        <v>　</v>
      </c>
      <c r="E46" s="40">
        <f t="shared" si="1"/>
        <v>0</v>
      </c>
      <c r="F46" s="38">
        <f>入力フォーム!C75</f>
        <v>0</v>
      </c>
      <c r="G46" s="37">
        <f>入力フォーム!F75</f>
        <v>0</v>
      </c>
      <c r="H46" s="38">
        <f>入力フォーム!I75</f>
        <v>0</v>
      </c>
      <c r="I46" s="38">
        <f>入力フォーム!L75</f>
        <v>0</v>
      </c>
      <c r="J46" s="38">
        <f>入力フォーム!O75</f>
        <v>0</v>
      </c>
      <c r="K46" s="38">
        <f>入力フォーム!P75</f>
        <v>0</v>
      </c>
      <c r="L46" s="38">
        <f>入力フォーム!Q75</f>
        <v>0</v>
      </c>
      <c r="M46" s="38">
        <f>入力フォーム!R75</f>
        <v>0</v>
      </c>
      <c r="N46" s="38">
        <f>入力フォーム!S75</f>
        <v>0</v>
      </c>
      <c r="O46" s="38">
        <f>入力フォーム!T75</f>
        <v>0</v>
      </c>
      <c r="P46" s="38">
        <f>入力フォーム!U75</f>
        <v>0</v>
      </c>
      <c r="Q46" s="38">
        <f>入力フォーム!V75</f>
        <v>0</v>
      </c>
      <c r="R46" s="38">
        <f>入力フォーム!W75</f>
        <v>0</v>
      </c>
      <c r="S46" s="38">
        <f>入力フォーム!X75</f>
        <v>0</v>
      </c>
      <c r="T46" s="38">
        <f>入力フォーム!Y75</f>
        <v>0</v>
      </c>
      <c r="AW46" s="42"/>
      <c r="AX46" s="42"/>
      <c r="AY46" s="42"/>
      <c r="AZ46" s="42"/>
      <c r="BA46" s="42"/>
      <c r="BB46" s="106"/>
      <c r="BC46" s="106"/>
      <c r="BD46" s="106"/>
      <c r="BE46" s="106"/>
    </row>
    <row r="47" spans="2:57" ht="18" customHeight="1" x14ac:dyDescent="0.45">
      <c r="B47" s="38">
        <v>10</v>
      </c>
      <c r="C47" s="38" t="str">
        <f>入力フォーム!AN76</f>
        <v>　</v>
      </c>
      <c r="D47" s="38" t="str">
        <f>入力フォーム!AT76</f>
        <v>　</v>
      </c>
      <c r="E47" s="40">
        <f t="shared" si="1"/>
        <v>0</v>
      </c>
      <c r="F47" s="38">
        <f>入力フォーム!C76</f>
        <v>0</v>
      </c>
      <c r="G47" s="37">
        <f>入力フォーム!F76</f>
        <v>0</v>
      </c>
      <c r="H47" s="38">
        <f>入力フォーム!I76</f>
        <v>0</v>
      </c>
      <c r="I47" s="38">
        <f>入力フォーム!L76</f>
        <v>0</v>
      </c>
      <c r="J47" s="38">
        <f>入力フォーム!O76</f>
        <v>0</v>
      </c>
      <c r="K47" s="38">
        <f>入力フォーム!P76</f>
        <v>0</v>
      </c>
      <c r="L47" s="38">
        <f>入力フォーム!Q76</f>
        <v>0</v>
      </c>
      <c r="M47" s="38">
        <f>入力フォーム!R76</f>
        <v>0</v>
      </c>
      <c r="N47" s="38">
        <f>入力フォーム!S76</f>
        <v>0</v>
      </c>
      <c r="O47" s="38">
        <f>入力フォーム!T76</f>
        <v>0</v>
      </c>
      <c r="P47" s="38">
        <f>入力フォーム!U76</f>
        <v>0</v>
      </c>
      <c r="Q47" s="38">
        <f>入力フォーム!V76</f>
        <v>0</v>
      </c>
      <c r="R47" s="38">
        <f>入力フォーム!W76</f>
        <v>0</v>
      </c>
      <c r="S47" s="38">
        <f>入力フォーム!X76</f>
        <v>0</v>
      </c>
      <c r="T47" s="38">
        <f>入力フォーム!Y76</f>
        <v>0</v>
      </c>
      <c r="AW47" s="42"/>
      <c r="AX47" s="42"/>
      <c r="AY47" s="42"/>
      <c r="AZ47" s="42"/>
      <c r="BA47" s="42"/>
      <c r="BB47" s="106"/>
      <c r="BC47" s="106"/>
      <c r="BD47" s="106"/>
      <c r="BE47" s="106"/>
    </row>
    <row r="48" spans="2:57" ht="18" customHeight="1" x14ac:dyDescent="0.45">
      <c r="B48" s="38">
        <v>11</v>
      </c>
      <c r="C48" s="38" t="str">
        <f>入力フォーム!AN77</f>
        <v>　</v>
      </c>
      <c r="D48" s="38" t="str">
        <f>入力フォーム!AT77</f>
        <v>　</v>
      </c>
      <c r="E48" s="40">
        <f t="shared" si="1"/>
        <v>0</v>
      </c>
      <c r="F48" s="38">
        <f>入力フォーム!C77</f>
        <v>0</v>
      </c>
      <c r="G48" s="37">
        <f>入力フォーム!F77</f>
        <v>0</v>
      </c>
      <c r="H48" s="38">
        <f>入力フォーム!I77</f>
        <v>0</v>
      </c>
      <c r="I48" s="38">
        <f>入力フォーム!L77</f>
        <v>0</v>
      </c>
      <c r="J48" s="38">
        <f>入力フォーム!O77</f>
        <v>0</v>
      </c>
      <c r="K48" s="38">
        <f>入力フォーム!P77</f>
        <v>0</v>
      </c>
      <c r="L48" s="38">
        <f>入力フォーム!Q77</f>
        <v>0</v>
      </c>
      <c r="M48" s="38">
        <f>入力フォーム!R77</f>
        <v>0</v>
      </c>
      <c r="N48" s="38">
        <f>入力フォーム!S77</f>
        <v>0</v>
      </c>
      <c r="O48" s="38">
        <f>入力フォーム!T77</f>
        <v>0</v>
      </c>
      <c r="P48" s="38">
        <f>入力フォーム!U77</f>
        <v>0</v>
      </c>
      <c r="Q48" s="38">
        <f>入力フォーム!V77</f>
        <v>0</v>
      </c>
      <c r="R48" s="38">
        <f>入力フォーム!W77</f>
        <v>0</v>
      </c>
      <c r="S48" s="38">
        <f>入力フォーム!X77</f>
        <v>0</v>
      </c>
      <c r="T48" s="38">
        <f>入力フォーム!Y77</f>
        <v>0</v>
      </c>
      <c r="AW48" s="42"/>
      <c r="AX48" s="42"/>
      <c r="AY48" s="42"/>
      <c r="AZ48" s="42"/>
      <c r="BA48" s="42"/>
      <c r="BB48" s="106"/>
      <c r="BC48" s="106"/>
      <c r="BD48" s="106"/>
      <c r="BE48" s="106"/>
    </row>
    <row r="49" spans="2:57" ht="18" customHeight="1" x14ac:dyDescent="0.45">
      <c r="B49" s="38">
        <v>12</v>
      </c>
      <c r="C49" s="38" t="str">
        <f>入力フォーム!AN78</f>
        <v>　</v>
      </c>
      <c r="D49" s="38" t="str">
        <f>入力フォーム!AT78</f>
        <v>　</v>
      </c>
      <c r="E49" s="40">
        <f t="shared" si="1"/>
        <v>0</v>
      </c>
      <c r="F49" s="38">
        <f>入力フォーム!C78</f>
        <v>0</v>
      </c>
      <c r="G49" s="37">
        <f>入力フォーム!F78</f>
        <v>0</v>
      </c>
      <c r="H49" s="38">
        <f>入力フォーム!I78</f>
        <v>0</v>
      </c>
      <c r="I49" s="38">
        <f>入力フォーム!L78</f>
        <v>0</v>
      </c>
      <c r="J49" s="38">
        <f>入力フォーム!O78</f>
        <v>0</v>
      </c>
      <c r="K49" s="38">
        <f>入力フォーム!P78</f>
        <v>0</v>
      </c>
      <c r="L49" s="38">
        <f>入力フォーム!Q78</f>
        <v>0</v>
      </c>
      <c r="M49" s="38">
        <f>入力フォーム!R78</f>
        <v>0</v>
      </c>
      <c r="N49" s="38">
        <f>入力フォーム!S78</f>
        <v>0</v>
      </c>
      <c r="O49" s="38">
        <f>入力フォーム!T78</f>
        <v>0</v>
      </c>
      <c r="P49" s="38">
        <f>入力フォーム!U78</f>
        <v>0</v>
      </c>
      <c r="Q49" s="38">
        <f>入力フォーム!V78</f>
        <v>0</v>
      </c>
      <c r="R49" s="38">
        <f>入力フォーム!W78</f>
        <v>0</v>
      </c>
      <c r="S49" s="38">
        <f>入力フォーム!X78</f>
        <v>0</v>
      </c>
      <c r="T49" s="38">
        <f>入力フォーム!Y78</f>
        <v>0</v>
      </c>
      <c r="AW49" s="42"/>
      <c r="AX49" s="42"/>
      <c r="AY49" s="42"/>
      <c r="AZ49" s="42"/>
      <c r="BA49" s="42"/>
      <c r="BB49" s="106"/>
      <c r="BC49" s="106"/>
      <c r="BD49" s="106"/>
      <c r="BE49" s="106"/>
    </row>
    <row r="50" spans="2:57" ht="18" customHeight="1" x14ac:dyDescent="0.45">
      <c r="B50" s="38">
        <v>13</v>
      </c>
      <c r="C50" s="38" t="str">
        <f>入力フォーム!AN79</f>
        <v>　</v>
      </c>
      <c r="D50" s="38" t="str">
        <f>入力フォーム!AT79</f>
        <v>　</v>
      </c>
      <c r="E50" s="40">
        <f t="shared" si="1"/>
        <v>0</v>
      </c>
      <c r="F50" s="38">
        <f>入力フォーム!C79</f>
        <v>0</v>
      </c>
      <c r="G50" s="37">
        <f>入力フォーム!F79</f>
        <v>0</v>
      </c>
      <c r="H50" s="38">
        <f>入力フォーム!I79</f>
        <v>0</v>
      </c>
      <c r="I50" s="38">
        <f>入力フォーム!L79</f>
        <v>0</v>
      </c>
      <c r="J50" s="38">
        <f>入力フォーム!O79</f>
        <v>0</v>
      </c>
      <c r="K50" s="38">
        <f>入力フォーム!P79</f>
        <v>0</v>
      </c>
      <c r="L50" s="38">
        <f>入力フォーム!Q79</f>
        <v>0</v>
      </c>
      <c r="M50" s="38">
        <f>入力フォーム!R79</f>
        <v>0</v>
      </c>
      <c r="N50" s="38">
        <f>入力フォーム!S79</f>
        <v>0</v>
      </c>
      <c r="O50" s="38">
        <f>入力フォーム!T79</f>
        <v>0</v>
      </c>
      <c r="P50" s="38">
        <f>入力フォーム!U79</f>
        <v>0</v>
      </c>
      <c r="Q50" s="38">
        <f>入力フォーム!V79</f>
        <v>0</v>
      </c>
      <c r="R50" s="38">
        <f>入力フォーム!W79</f>
        <v>0</v>
      </c>
      <c r="S50" s="38">
        <f>入力フォーム!X79</f>
        <v>0</v>
      </c>
      <c r="T50" s="38">
        <f>入力フォーム!Y79</f>
        <v>0</v>
      </c>
      <c r="AW50" s="42"/>
      <c r="AX50" s="42"/>
      <c r="AY50" s="42"/>
      <c r="AZ50" s="42"/>
      <c r="BA50" s="42"/>
      <c r="BB50" s="106"/>
      <c r="BC50" s="106"/>
      <c r="BD50" s="106"/>
      <c r="BE50" s="106"/>
    </row>
    <row r="51" spans="2:57" ht="18" customHeight="1" x14ac:dyDescent="0.45">
      <c r="B51" s="38">
        <v>14</v>
      </c>
      <c r="C51" s="38" t="str">
        <f>入力フォーム!AN80</f>
        <v>　</v>
      </c>
      <c r="D51" s="38" t="str">
        <f>入力フォーム!AT80</f>
        <v>　</v>
      </c>
      <c r="E51" s="40">
        <f t="shared" si="1"/>
        <v>0</v>
      </c>
      <c r="F51" s="38">
        <f>入力フォーム!C80</f>
        <v>0</v>
      </c>
      <c r="G51" s="37">
        <f>入力フォーム!F80</f>
        <v>0</v>
      </c>
      <c r="H51" s="38">
        <f>入力フォーム!I80</f>
        <v>0</v>
      </c>
      <c r="I51" s="38">
        <f>入力フォーム!L80</f>
        <v>0</v>
      </c>
      <c r="J51" s="38">
        <f>入力フォーム!O80</f>
        <v>0</v>
      </c>
      <c r="K51" s="38">
        <f>入力フォーム!P80</f>
        <v>0</v>
      </c>
      <c r="L51" s="38">
        <f>入力フォーム!Q80</f>
        <v>0</v>
      </c>
      <c r="M51" s="38">
        <f>入力フォーム!R80</f>
        <v>0</v>
      </c>
      <c r="N51" s="38">
        <f>入力フォーム!S80</f>
        <v>0</v>
      </c>
      <c r="O51" s="38">
        <f>入力フォーム!T80</f>
        <v>0</v>
      </c>
      <c r="P51" s="38">
        <f>入力フォーム!U80</f>
        <v>0</v>
      </c>
      <c r="Q51" s="38">
        <f>入力フォーム!V80</f>
        <v>0</v>
      </c>
      <c r="R51" s="38">
        <f>入力フォーム!W80</f>
        <v>0</v>
      </c>
      <c r="S51" s="38">
        <f>入力フォーム!X80</f>
        <v>0</v>
      </c>
      <c r="T51" s="38">
        <f>入力フォーム!Y80</f>
        <v>0</v>
      </c>
      <c r="AW51" s="42"/>
      <c r="AX51" s="42"/>
      <c r="AY51" s="42"/>
      <c r="AZ51" s="42"/>
      <c r="BA51" s="42"/>
      <c r="BB51" s="106"/>
      <c r="BC51" s="106"/>
      <c r="BD51" s="106"/>
      <c r="BE51" s="106"/>
    </row>
    <row r="52" spans="2:57" ht="18" customHeight="1" x14ac:dyDescent="0.45">
      <c r="B52" s="38">
        <v>15</v>
      </c>
      <c r="C52" s="38" t="str">
        <f>入力フォーム!AN81</f>
        <v>　</v>
      </c>
      <c r="D52" s="38" t="str">
        <f>入力フォーム!AT81</f>
        <v>　</v>
      </c>
      <c r="E52" s="40">
        <f t="shared" si="1"/>
        <v>0</v>
      </c>
      <c r="F52" s="38">
        <f>入力フォーム!C81</f>
        <v>0</v>
      </c>
      <c r="G52" s="37">
        <f>入力フォーム!F81</f>
        <v>0</v>
      </c>
      <c r="H52" s="38">
        <f>入力フォーム!I81</f>
        <v>0</v>
      </c>
      <c r="I52" s="38">
        <f>入力フォーム!L81</f>
        <v>0</v>
      </c>
      <c r="J52" s="38">
        <f>入力フォーム!O81</f>
        <v>0</v>
      </c>
      <c r="K52" s="38">
        <f>入力フォーム!P81</f>
        <v>0</v>
      </c>
      <c r="L52" s="38">
        <f>入力フォーム!Q81</f>
        <v>0</v>
      </c>
      <c r="M52" s="38">
        <f>入力フォーム!R81</f>
        <v>0</v>
      </c>
      <c r="N52" s="38">
        <f>入力フォーム!S81</f>
        <v>0</v>
      </c>
      <c r="O52" s="38">
        <f>入力フォーム!T81</f>
        <v>0</v>
      </c>
      <c r="P52" s="38">
        <f>入力フォーム!U81</f>
        <v>0</v>
      </c>
      <c r="Q52" s="38">
        <f>入力フォーム!V81</f>
        <v>0</v>
      </c>
      <c r="R52" s="38">
        <f>入力フォーム!W81</f>
        <v>0</v>
      </c>
      <c r="S52" s="38">
        <f>入力フォーム!X81</f>
        <v>0</v>
      </c>
      <c r="T52" s="38">
        <f>入力フォーム!Y81</f>
        <v>0</v>
      </c>
      <c r="AW52" s="42"/>
      <c r="AX52" s="42"/>
      <c r="AY52" s="42"/>
      <c r="AZ52" s="42"/>
      <c r="BA52" s="42"/>
      <c r="BB52" s="106"/>
      <c r="BC52" s="106"/>
      <c r="BD52" s="106"/>
      <c r="BE52" s="106"/>
    </row>
    <row r="53" spans="2:57" ht="18" customHeight="1" x14ac:dyDescent="0.45">
      <c r="B53" s="38">
        <v>16</v>
      </c>
      <c r="C53" s="38" t="str">
        <f>入力フォーム!AN82</f>
        <v>　</v>
      </c>
      <c r="D53" s="38" t="str">
        <f>入力フォーム!AT82</f>
        <v>　</v>
      </c>
      <c r="E53" s="40">
        <f t="shared" si="1"/>
        <v>0</v>
      </c>
      <c r="F53" s="38">
        <f>入力フォーム!C82</f>
        <v>0</v>
      </c>
      <c r="G53" s="37">
        <f>入力フォーム!F82</f>
        <v>0</v>
      </c>
      <c r="H53" s="38">
        <f>入力フォーム!I82</f>
        <v>0</v>
      </c>
      <c r="I53" s="38">
        <f>入力フォーム!L82</f>
        <v>0</v>
      </c>
      <c r="J53" s="38">
        <f>入力フォーム!O82</f>
        <v>0</v>
      </c>
      <c r="K53" s="38">
        <f>入力フォーム!P82</f>
        <v>0</v>
      </c>
      <c r="L53" s="38">
        <f>入力フォーム!Q82</f>
        <v>0</v>
      </c>
      <c r="M53" s="38">
        <f>入力フォーム!R82</f>
        <v>0</v>
      </c>
      <c r="N53" s="38">
        <f>入力フォーム!S82</f>
        <v>0</v>
      </c>
      <c r="O53" s="38">
        <f>入力フォーム!T82</f>
        <v>0</v>
      </c>
      <c r="P53" s="38">
        <f>入力フォーム!U82</f>
        <v>0</v>
      </c>
      <c r="Q53" s="38">
        <f>入力フォーム!V82</f>
        <v>0</v>
      </c>
      <c r="R53" s="38">
        <f>入力フォーム!W82</f>
        <v>0</v>
      </c>
      <c r="S53" s="38">
        <f>入力フォーム!X82</f>
        <v>0</v>
      </c>
      <c r="T53" s="38">
        <f>入力フォーム!Y82</f>
        <v>0</v>
      </c>
      <c r="AW53" s="42"/>
      <c r="AX53" s="42"/>
      <c r="AY53" s="42"/>
      <c r="AZ53" s="42"/>
      <c r="BA53" s="42"/>
      <c r="BB53" s="106"/>
      <c r="BC53" s="106"/>
      <c r="BD53" s="106"/>
      <c r="BE53" s="106"/>
    </row>
    <row r="54" spans="2:57" ht="18" customHeight="1" x14ac:dyDescent="0.45">
      <c r="B54" s="38">
        <v>17</v>
      </c>
      <c r="C54" s="38" t="str">
        <f>入力フォーム!AN83</f>
        <v>　</v>
      </c>
      <c r="D54" s="38" t="str">
        <f>入力フォーム!AT83</f>
        <v>　</v>
      </c>
      <c r="E54" s="40">
        <f t="shared" si="1"/>
        <v>0</v>
      </c>
      <c r="F54" s="38">
        <f>入力フォーム!C83</f>
        <v>0</v>
      </c>
      <c r="G54" s="37">
        <f>入力フォーム!F83</f>
        <v>0</v>
      </c>
      <c r="H54" s="38">
        <f>入力フォーム!I83</f>
        <v>0</v>
      </c>
      <c r="I54" s="38">
        <f>入力フォーム!L83</f>
        <v>0</v>
      </c>
      <c r="J54" s="38">
        <f>入力フォーム!O83</f>
        <v>0</v>
      </c>
      <c r="K54" s="38">
        <f>入力フォーム!P83</f>
        <v>0</v>
      </c>
      <c r="L54" s="38">
        <f>入力フォーム!Q83</f>
        <v>0</v>
      </c>
      <c r="M54" s="38">
        <f>入力フォーム!R83</f>
        <v>0</v>
      </c>
      <c r="N54" s="38">
        <f>入力フォーム!S83</f>
        <v>0</v>
      </c>
      <c r="O54" s="38">
        <f>入力フォーム!T83</f>
        <v>0</v>
      </c>
      <c r="P54" s="38">
        <f>入力フォーム!U83</f>
        <v>0</v>
      </c>
      <c r="Q54" s="38">
        <f>入力フォーム!V83</f>
        <v>0</v>
      </c>
      <c r="R54" s="38">
        <f>入力フォーム!W83</f>
        <v>0</v>
      </c>
      <c r="S54" s="38">
        <f>入力フォーム!X83</f>
        <v>0</v>
      </c>
      <c r="T54" s="38">
        <f>入力フォーム!Y83</f>
        <v>0</v>
      </c>
      <c r="AW54" s="42"/>
      <c r="AX54" s="42"/>
      <c r="AY54" s="42"/>
      <c r="AZ54" s="42"/>
      <c r="BA54" s="42"/>
      <c r="BB54" s="106"/>
      <c r="BC54" s="106"/>
      <c r="BD54" s="106"/>
      <c r="BE54" s="106"/>
    </row>
    <row r="55" spans="2:57" ht="18" customHeight="1" x14ac:dyDescent="0.45">
      <c r="B55" s="38">
        <v>18</v>
      </c>
      <c r="C55" s="38" t="str">
        <f>入力フォーム!AN84</f>
        <v>　</v>
      </c>
      <c r="D55" s="38" t="str">
        <f>入力フォーム!AT84</f>
        <v>　</v>
      </c>
      <c r="E55" s="40">
        <f t="shared" si="1"/>
        <v>0</v>
      </c>
      <c r="F55" s="38">
        <f>入力フォーム!C84</f>
        <v>0</v>
      </c>
      <c r="G55" s="37">
        <f>入力フォーム!F84</f>
        <v>0</v>
      </c>
      <c r="H55" s="38">
        <f>入力フォーム!I84</f>
        <v>0</v>
      </c>
      <c r="I55" s="38">
        <f>入力フォーム!L84</f>
        <v>0</v>
      </c>
      <c r="J55" s="38">
        <f>入力フォーム!O84</f>
        <v>0</v>
      </c>
      <c r="K55" s="38">
        <f>入力フォーム!P84</f>
        <v>0</v>
      </c>
      <c r="L55" s="38">
        <f>入力フォーム!Q84</f>
        <v>0</v>
      </c>
      <c r="M55" s="38">
        <f>入力フォーム!R84</f>
        <v>0</v>
      </c>
      <c r="N55" s="38">
        <f>入力フォーム!S84</f>
        <v>0</v>
      </c>
      <c r="O55" s="38">
        <f>入力フォーム!T84</f>
        <v>0</v>
      </c>
      <c r="P55" s="38">
        <f>入力フォーム!U84</f>
        <v>0</v>
      </c>
      <c r="Q55" s="38">
        <f>入力フォーム!V84</f>
        <v>0</v>
      </c>
      <c r="R55" s="38">
        <f>入力フォーム!W84</f>
        <v>0</v>
      </c>
      <c r="S55" s="38">
        <f>入力フォーム!X84</f>
        <v>0</v>
      </c>
      <c r="T55" s="38">
        <f>入力フォーム!Y84</f>
        <v>0</v>
      </c>
      <c r="AW55" s="42"/>
      <c r="AX55" s="42"/>
      <c r="AY55" s="42"/>
      <c r="AZ55" s="42"/>
      <c r="BA55" s="42"/>
      <c r="BB55" s="106"/>
      <c r="BC55" s="106"/>
      <c r="BD55" s="106"/>
      <c r="BE55" s="106"/>
    </row>
    <row r="56" spans="2:57" ht="18" customHeight="1" x14ac:dyDescent="0.45">
      <c r="B56" s="38">
        <v>19</v>
      </c>
      <c r="C56" s="38" t="str">
        <f>入力フォーム!AN85</f>
        <v>　</v>
      </c>
      <c r="D56" s="38" t="str">
        <f>入力フォーム!AT85</f>
        <v>　</v>
      </c>
      <c r="E56" s="40">
        <f t="shared" si="1"/>
        <v>0</v>
      </c>
      <c r="F56" s="38">
        <f>入力フォーム!C85</f>
        <v>0</v>
      </c>
      <c r="G56" s="37">
        <f>入力フォーム!F85</f>
        <v>0</v>
      </c>
      <c r="H56" s="38">
        <f>入力フォーム!I85</f>
        <v>0</v>
      </c>
      <c r="I56" s="38">
        <f>入力フォーム!L85</f>
        <v>0</v>
      </c>
      <c r="J56" s="38">
        <f>入力フォーム!O85</f>
        <v>0</v>
      </c>
      <c r="K56" s="38">
        <f>入力フォーム!P85</f>
        <v>0</v>
      </c>
      <c r="L56" s="38">
        <f>入力フォーム!Q85</f>
        <v>0</v>
      </c>
      <c r="M56" s="38">
        <f>入力フォーム!R85</f>
        <v>0</v>
      </c>
      <c r="N56" s="38">
        <f>入力フォーム!S85</f>
        <v>0</v>
      </c>
      <c r="O56" s="38">
        <f>入力フォーム!T85</f>
        <v>0</v>
      </c>
      <c r="P56" s="38">
        <f>入力フォーム!U85</f>
        <v>0</v>
      </c>
      <c r="Q56" s="38">
        <f>入力フォーム!V85</f>
        <v>0</v>
      </c>
      <c r="R56" s="38">
        <f>入力フォーム!W85</f>
        <v>0</v>
      </c>
      <c r="S56" s="38">
        <f>入力フォーム!X85</f>
        <v>0</v>
      </c>
      <c r="T56" s="38">
        <f>入力フォーム!Y85</f>
        <v>0</v>
      </c>
      <c r="AW56" s="42"/>
      <c r="AX56" s="42"/>
      <c r="AY56" s="42"/>
      <c r="AZ56" s="42"/>
      <c r="BA56" s="42"/>
      <c r="BB56" s="106"/>
      <c r="BC56" s="106"/>
      <c r="BD56" s="106"/>
      <c r="BE56" s="106"/>
    </row>
    <row r="57" spans="2:57" ht="18" customHeight="1" x14ac:dyDescent="0.45">
      <c r="B57" s="38">
        <v>20</v>
      </c>
      <c r="C57" s="38" t="str">
        <f>入力フォーム!AN86</f>
        <v>　</v>
      </c>
      <c r="D57" s="38" t="str">
        <f>入力フォーム!AT86</f>
        <v>　</v>
      </c>
      <c r="E57" s="40">
        <f t="shared" si="1"/>
        <v>0</v>
      </c>
      <c r="F57" s="38">
        <f>入力フォーム!C86</f>
        <v>0</v>
      </c>
      <c r="G57" s="37">
        <f>入力フォーム!F86</f>
        <v>0</v>
      </c>
      <c r="H57" s="38">
        <f>入力フォーム!I86</f>
        <v>0</v>
      </c>
      <c r="I57" s="38">
        <f>入力フォーム!L86</f>
        <v>0</v>
      </c>
      <c r="J57" s="38">
        <f>入力フォーム!O86</f>
        <v>0</v>
      </c>
      <c r="K57" s="38">
        <f>入力フォーム!P86</f>
        <v>0</v>
      </c>
      <c r="L57" s="38">
        <f>入力フォーム!Q86</f>
        <v>0</v>
      </c>
      <c r="M57" s="38">
        <f>入力フォーム!R86</f>
        <v>0</v>
      </c>
      <c r="N57" s="38">
        <f>入力フォーム!S86</f>
        <v>0</v>
      </c>
      <c r="O57" s="38">
        <f>入力フォーム!T86</f>
        <v>0</v>
      </c>
      <c r="P57" s="38">
        <f>入力フォーム!U86</f>
        <v>0</v>
      </c>
      <c r="Q57" s="38">
        <f>入力フォーム!V86</f>
        <v>0</v>
      </c>
      <c r="R57" s="38">
        <f>入力フォーム!W86</f>
        <v>0</v>
      </c>
      <c r="S57" s="38">
        <f>入力フォーム!X86</f>
        <v>0</v>
      </c>
      <c r="T57" s="38">
        <f>入力フォーム!Y86</f>
        <v>0</v>
      </c>
      <c r="AW57" s="42"/>
      <c r="AX57" s="42"/>
      <c r="AY57" s="42"/>
      <c r="AZ57" s="42"/>
      <c r="BA57" s="42"/>
      <c r="BB57" s="106"/>
      <c r="BC57" s="106"/>
      <c r="BD57" s="106"/>
      <c r="BE57" s="106"/>
    </row>
    <row r="58" spans="2:57" ht="18" customHeight="1" x14ac:dyDescent="0.45">
      <c r="B58" s="38">
        <v>21</v>
      </c>
      <c r="C58" s="38" t="str">
        <f>入力フォーム!AN87</f>
        <v>　</v>
      </c>
      <c r="D58" s="38" t="str">
        <f>入力フォーム!AT87</f>
        <v>　</v>
      </c>
      <c r="E58" s="40">
        <f t="shared" si="1"/>
        <v>0</v>
      </c>
      <c r="F58" s="38">
        <f>入力フォーム!C87</f>
        <v>0</v>
      </c>
      <c r="G58" s="37">
        <f>入力フォーム!F87</f>
        <v>0</v>
      </c>
      <c r="H58" s="38">
        <f>入力フォーム!I87</f>
        <v>0</v>
      </c>
      <c r="I58" s="38">
        <f>入力フォーム!L87</f>
        <v>0</v>
      </c>
      <c r="J58" s="38">
        <f>入力フォーム!O87</f>
        <v>0</v>
      </c>
      <c r="K58" s="38">
        <f>入力フォーム!P87</f>
        <v>0</v>
      </c>
      <c r="L58" s="38">
        <f>入力フォーム!Q87</f>
        <v>0</v>
      </c>
      <c r="M58" s="38">
        <f>入力フォーム!R87</f>
        <v>0</v>
      </c>
      <c r="N58" s="38">
        <f>入力フォーム!S87</f>
        <v>0</v>
      </c>
      <c r="O58" s="38">
        <f>入力フォーム!T87</f>
        <v>0</v>
      </c>
      <c r="P58" s="38">
        <f>入力フォーム!U87</f>
        <v>0</v>
      </c>
      <c r="Q58" s="38">
        <f>入力フォーム!V87</f>
        <v>0</v>
      </c>
      <c r="R58" s="38">
        <f>入力フォーム!W87</f>
        <v>0</v>
      </c>
      <c r="S58" s="38">
        <f>入力フォーム!X87</f>
        <v>0</v>
      </c>
      <c r="T58" s="38">
        <f>入力フォーム!Y87</f>
        <v>0</v>
      </c>
      <c r="AW58" s="42"/>
      <c r="AX58" s="42"/>
      <c r="AY58" s="42"/>
      <c r="AZ58" s="42"/>
      <c r="BA58" s="42"/>
      <c r="BB58" s="106"/>
      <c r="BC58" s="106"/>
      <c r="BD58" s="106"/>
      <c r="BE58" s="106"/>
    </row>
    <row r="59" spans="2:57" ht="18" customHeight="1" x14ac:dyDescent="0.45">
      <c r="B59" s="38">
        <v>22</v>
      </c>
      <c r="C59" s="38" t="str">
        <f>入力フォーム!AN88</f>
        <v>　</v>
      </c>
      <c r="D59" s="38" t="str">
        <f>入力フォーム!AT88</f>
        <v>　</v>
      </c>
      <c r="E59" s="40">
        <f t="shared" si="1"/>
        <v>0</v>
      </c>
      <c r="F59" s="38">
        <f>入力フォーム!C88</f>
        <v>0</v>
      </c>
      <c r="G59" s="37">
        <f>入力フォーム!F88</f>
        <v>0</v>
      </c>
      <c r="H59" s="38">
        <f>入力フォーム!I88</f>
        <v>0</v>
      </c>
      <c r="I59" s="38">
        <f>入力フォーム!L88</f>
        <v>0</v>
      </c>
      <c r="J59" s="38">
        <f>入力フォーム!O88</f>
        <v>0</v>
      </c>
      <c r="K59" s="38">
        <f>入力フォーム!P88</f>
        <v>0</v>
      </c>
      <c r="L59" s="38">
        <f>入力フォーム!Q88</f>
        <v>0</v>
      </c>
      <c r="M59" s="38">
        <f>入力フォーム!R88</f>
        <v>0</v>
      </c>
      <c r="N59" s="38">
        <f>入力フォーム!S88</f>
        <v>0</v>
      </c>
      <c r="O59" s="38">
        <f>入力フォーム!T88</f>
        <v>0</v>
      </c>
      <c r="P59" s="38">
        <f>入力フォーム!U88</f>
        <v>0</v>
      </c>
      <c r="Q59" s="38">
        <f>入力フォーム!V88</f>
        <v>0</v>
      </c>
      <c r="R59" s="38">
        <f>入力フォーム!W88</f>
        <v>0</v>
      </c>
      <c r="S59" s="38">
        <f>入力フォーム!X88</f>
        <v>0</v>
      </c>
      <c r="T59" s="38">
        <f>入力フォーム!Y88</f>
        <v>0</v>
      </c>
      <c r="AW59" s="42"/>
      <c r="AX59" s="42"/>
      <c r="AY59" s="42"/>
      <c r="AZ59" s="42"/>
      <c r="BA59" s="42"/>
      <c r="BB59" s="106"/>
      <c r="BC59" s="106"/>
      <c r="BD59" s="106"/>
      <c r="BE59" s="106"/>
    </row>
    <row r="60" spans="2:57" ht="18" customHeight="1" x14ac:dyDescent="0.45">
      <c r="B60" s="38">
        <v>23</v>
      </c>
      <c r="C60" s="38" t="str">
        <f>入力フォーム!AN89</f>
        <v>　</v>
      </c>
      <c r="D60" s="38" t="str">
        <f>入力フォーム!AT89</f>
        <v>　</v>
      </c>
      <c r="E60" s="40">
        <f t="shared" si="1"/>
        <v>0</v>
      </c>
      <c r="F60" s="38">
        <f>入力フォーム!C89</f>
        <v>0</v>
      </c>
      <c r="G60" s="37">
        <f>入力フォーム!F89</f>
        <v>0</v>
      </c>
      <c r="H60" s="38">
        <f>入力フォーム!I89</f>
        <v>0</v>
      </c>
      <c r="I60" s="38">
        <f>入力フォーム!L89</f>
        <v>0</v>
      </c>
      <c r="J60" s="38">
        <f>入力フォーム!O89</f>
        <v>0</v>
      </c>
      <c r="K60" s="38">
        <f>入力フォーム!P89</f>
        <v>0</v>
      </c>
      <c r="L60" s="38">
        <f>入力フォーム!Q89</f>
        <v>0</v>
      </c>
      <c r="M60" s="38">
        <f>入力フォーム!R89</f>
        <v>0</v>
      </c>
      <c r="N60" s="38">
        <f>入力フォーム!S89</f>
        <v>0</v>
      </c>
      <c r="O60" s="38">
        <f>入力フォーム!T89</f>
        <v>0</v>
      </c>
      <c r="P60" s="38">
        <f>入力フォーム!U89</f>
        <v>0</v>
      </c>
      <c r="Q60" s="38">
        <f>入力フォーム!V89</f>
        <v>0</v>
      </c>
      <c r="R60" s="38">
        <f>入力フォーム!W89</f>
        <v>0</v>
      </c>
      <c r="S60" s="38">
        <f>入力フォーム!X89</f>
        <v>0</v>
      </c>
      <c r="T60" s="38">
        <f>入力フォーム!Y89</f>
        <v>0</v>
      </c>
      <c r="AW60" s="42"/>
      <c r="AX60" s="42"/>
      <c r="AY60" s="42"/>
      <c r="AZ60" s="42"/>
      <c r="BA60" s="42"/>
      <c r="BB60" s="106"/>
      <c r="BC60" s="106"/>
      <c r="BD60" s="106"/>
      <c r="BE60" s="106"/>
    </row>
    <row r="61" spans="2:57" ht="18" customHeight="1" x14ac:dyDescent="0.45">
      <c r="B61" s="38">
        <v>24</v>
      </c>
      <c r="C61" s="38" t="str">
        <f>入力フォーム!AN90</f>
        <v>　</v>
      </c>
      <c r="D61" s="38" t="str">
        <f>入力フォーム!AT90</f>
        <v>　</v>
      </c>
      <c r="E61" s="40">
        <f t="shared" si="1"/>
        <v>0</v>
      </c>
      <c r="F61" s="38">
        <f>入力フォーム!C90</f>
        <v>0</v>
      </c>
      <c r="G61" s="37">
        <f>入力フォーム!F90</f>
        <v>0</v>
      </c>
      <c r="H61" s="38">
        <f>入力フォーム!I90</f>
        <v>0</v>
      </c>
      <c r="I61" s="38">
        <f>入力フォーム!L90</f>
        <v>0</v>
      </c>
      <c r="J61" s="38">
        <f>入力フォーム!O90</f>
        <v>0</v>
      </c>
      <c r="K61" s="38">
        <f>入力フォーム!P90</f>
        <v>0</v>
      </c>
      <c r="L61" s="38">
        <f>入力フォーム!Q90</f>
        <v>0</v>
      </c>
      <c r="M61" s="38">
        <f>入力フォーム!R90</f>
        <v>0</v>
      </c>
      <c r="N61" s="38">
        <f>入力フォーム!S90</f>
        <v>0</v>
      </c>
      <c r="O61" s="38">
        <f>入力フォーム!T90</f>
        <v>0</v>
      </c>
      <c r="P61" s="38">
        <f>入力フォーム!U90</f>
        <v>0</v>
      </c>
      <c r="Q61" s="38">
        <f>入力フォーム!V90</f>
        <v>0</v>
      </c>
      <c r="R61" s="38">
        <f>入力フォーム!W90</f>
        <v>0</v>
      </c>
      <c r="S61" s="38">
        <f>入力フォーム!X90</f>
        <v>0</v>
      </c>
      <c r="T61" s="38">
        <f>入力フォーム!Y90</f>
        <v>0</v>
      </c>
      <c r="AW61" s="42"/>
      <c r="AX61" s="42"/>
      <c r="AY61" s="42"/>
      <c r="AZ61" s="42"/>
      <c r="BA61" s="42"/>
      <c r="BB61" s="106"/>
      <c r="BC61" s="106"/>
      <c r="BD61" s="106"/>
      <c r="BE61" s="106"/>
    </row>
    <row r="62" spans="2:57" ht="18" customHeight="1" x14ac:dyDescent="0.45">
      <c r="B62" s="38">
        <v>25</v>
      </c>
      <c r="C62" s="38" t="str">
        <f>入力フォーム!AN91</f>
        <v>　</v>
      </c>
      <c r="D62" s="38" t="str">
        <f>入力フォーム!AT91</f>
        <v>　</v>
      </c>
      <c r="E62" s="40">
        <f t="shared" si="1"/>
        <v>0</v>
      </c>
      <c r="F62" s="38">
        <f>入力フォーム!C91</f>
        <v>0</v>
      </c>
      <c r="G62" s="37">
        <f>入力フォーム!F91</f>
        <v>0</v>
      </c>
      <c r="H62" s="38">
        <f>入力フォーム!I91</f>
        <v>0</v>
      </c>
      <c r="I62" s="38">
        <f>入力フォーム!L91</f>
        <v>0</v>
      </c>
      <c r="J62" s="38">
        <f>入力フォーム!O91</f>
        <v>0</v>
      </c>
      <c r="K62" s="38">
        <f>入力フォーム!P91</f>
        <v>0</v>
      </c>
      <c r="L62" s="38">
        <f>入力フォーム!Q91</f>
        <v>0</v>
      </c>
      <c r="M62" s="38">
        <f>入力フォーム!R91</f>
        <v>0</v>
      </c>
      <c r="N62" s="38">
        <f>入力フォーム!S91</f>
        <v>0</v>
      </c>
      <c r="O62" s="38">
        <f>入力フォーム!T91</f>
        <v>0</v>
      </c>
      <c r="P62" s="38">
        <f>入力フォーム!U91</f>
        <v>0</v>
      </c>
      <c r="Q62" s="38">
        <f>入力フォーム!V91</f>
        <v>0</v>
      </c>
      <c r="R62" s="38">
        <f>入力フォーム!W91</f>
        <v>0</v>
      </c>
      <c r="S62" s="38">
        <f>入力フォーム!X91</f>
        <v>0</v>
      </c>
      <c r="T62" s="38">
        <f>入力フォーム!Y91</f>
        <v>0</v>
      </c>
      <c r="AW62" s="42"/>
      <c r="AX62" s="42"/>
      <c r="AY62" s="42"/>
      <c r="AZ62" s="42"/>
      <c r="BA62" s="42"/>
      <c r="BB62" s="106"/>
      <c r="BC62" s="106"/>
      <c r="BD62" s="106"/>
      <c r="BE62" s="106"/>
    </row>
    <row r="63" spans="2:57" ht="18" customHeight="1" x14ac:dyDescent="0.45">
      <c r="B63" s="38">
        <v>26</v>
      </c>
      <c r="C63" s="38" t="str">
        <f>入力フォーム!AN92</f>
        <v>　</v>
      </c>
      <c r="D63" s="38" t="str">
        <f>入力フォーム!AT92</f>
        <v>　</v>
      </c>
      <c r="E63" s="40">
        <f t="shared" si="1"/>
        <v>0</v>
      </c>
      <c r="F63" s="38">
        <f>入力フォーム!C92</f>
        <v>0</v>
      </c>
      <c r="G63" s="37">
        <f>入力フォーム!F92</f>
        <v>0</v>
      </c>
      <c r="H63" s="38">
        <f>入力フォーム!I92</f>
        <v>0</v>
      </c>
      <c r="I63" s="38">
        <f>入力フォーム!L92</f>
        <v>0</v>
      </c>
      <c r="J63" s="38">
        <f>入力フォーム!O92</f>
        <v>0</v>
      </c>
      <c r="K63" s="38">
        <f>入力フォーム!P92</f>
        <v>0</v>
      </c>
      <c r="L63" s="38">
        <f>入力フォーム!Q92</f>
        <v>0</v>
      </c>
      <c r="M63" s="38">
        <f>入力フォーム!R92</f>
        <v>0</v>
      </c>
      <c r="N63" s="38">
        <f>入力フォーム!S92</f>
        <v>0</v>
      </c>
      <c r="O63" s="38">
        <f>入力フォーム!T92</f>
        <v>0</v>
      </c>
      <c r="P63" s="38">
        <f>入力フォーム!U92</f>
        <v>0</v>
      </c>
      <c r="Q63" s="38">
        <f>入力フォーム!V92</f>
        <v>0</v>
      </c>
      <c r="R63" s="38">
        <f>入力フォーム!W92</f>
        <v>0</v>
      </c>
      <c r="S63" s="38">
        <f>入力フォーム!X92</f>
        <v>0</v>
      </c>
      <c r="T63" s="38">
        <f>入力フォーム!Y92</f>
        <v>0</v>
      </c>
      <c r="AW63" s="42"/>
      <c r="AX63" s="42"/>
      <c r="AY63" s="42"/>
      <c r="AZ63" s="42"/>
      <c r="BA63" s="42"/>
      <c r="BB63" s="106"/>
      <c r="BC63" s="106"/>
      <c r="BD63" s="106"/>
      <c r="BE63" s="106"/>
    </row>
    <row r="64" spans="2:57" ht="18" customHeight="1" x14ac:dyDescent="0.45">
      <c r="B64" s="38">
        <v>27</v>
      </c>
      <c r="C64" s="38" t="str">
        <f>入力フォーム!AN93</f>
        <v>　</v>
      </c>
      <c r="D64" s="38" t="str">
        <f>入力フォーム!AT93</f>
        <v>　</v>
      </c>
      <c r="E64" s="40">
        <f t="shared" si="1"/>
        <v>0</v>
      </c>
      <c r="F64" s="38">
        <f>入力フォーム!C93</f>
        <v>0</v>
      </c>
      <c r="G64" s="37">
        <f>入力フォーム!F93</f>
        <v>0</v>
      </c>
      <c r="H64" s="38">
        <f>入力フォーム!I93</f>
        <v>0</v>
      </c>
      <c r="I64" s="38">
        <f>入力フォーム!L93</f>
        <v>0</v>
      </c>
      <c r="J64" s="38">
        <f>入力フォーム!O93</f>
        <v>0</v>
      </c>
      <c r="K64" s="38">
        <f>入力フォーム!P93</f>
        <v>0</v>
      </c>
      <c r="L64" s="38">
        <f>入力フォーム!Q93</f>
        <v>0</v>
      </c>
      <c r="M64" s="38">
        <f>入力フォーム!R93</f>
        <v>0</v>
      </c>
      <c r="N64" s="38">
        <f>入力フォーム!S93</f>
        <v>0</v>
      </c>
      <c r="O64" s="38">
        <f>入力フォーム!T93</f>
        <v>0</v>
      </c>
      <c r="P64" s="38">
        <f>入力フォーム!U93</f>
        <v>0</v>
      </c>
      <c r="Q64" s="38">
        <f>入力フォーム!V93</f>
        <v>0</v>
      </c>
      <c r="R64" s="38">
        <f>入力フォーム!W93</f>
        <v>0</v>
      </c>
      <c r="S64" s="38">
        <f>入力フォーム!X93</f>
        <v>0</v>
      </c>
      <c r="T64" s="38">
        <f>入力フォーム!Y93</f>
        <v>0</v>
      </c>
      <c r="AW64" s="42"/>
      <c r="AX64" s="42"/>
      <c r="AY64" s="42"/>
      <c r="AZ64" s="42"/>
      <c r="BA64" s="42"/>
      <c r="BB64" s="106"/>
      <c r="BC64" s="106"/>
      <c r="BD64" s="106"/>
      <c r="BE64" s="106"/>
    </row>
    <row r="65" spans="2:78" ht="18" customHeight="1" x14ac:dyDescent="0.45">
      <c r="B65" s="38">
        <v>28</v>
      </c>
      <c r="C65" s="38" t="str">
        <f>入力フォーム!AN94</f>
        <v>　</v>
      </c>
      <c r="D65" s="38" t="str">
        <f>入力フォーム!AT94</f>
        <v>　</v>
      </c>
      <c r="E65" s="40">
        <f t="shared" si="1"/>
        <v>0</v>
      </c>
      <c r="F65" s="38">
        <f>入力フォーム!C94</f>
        <v>0</v>
      </c>
      <c r="G65" s="37">
        <f>入力フォーム!F94</f>
        <v>0</v>
      </c>
      <c r="H65" s="38">
        <f>入力フォーム!I94</f>
        <v>0</v>
      </c>
      <c r="I65" s="38">
        <f>入力フォーム!L94</f>
        <v>0</v>
      </c>
      <c r="J65" s="38">
        <f>入力フォーム!O94</f>
        <v>0</v>
      </c>
      <c r="K65" s="38">
        <f>入力フォーム!P94</f>
        <v>0</v>
      </c>
      <c r="L65" s="38">
        <f>入力フォーム!Q94</f>
        <v>0</v>
      </c>
      <c r="M65" s="38">
        <f>入力フォーム!R94</f>
        <v>0</v>
      </c>
      <c r="N65" s="38">
        <f>入力フォーム!S94</f>
        <v>0</v>
      </c>
      <c r="O65" s="38">
        <f>入力フォーム!T94</f>
        <v>0</v>
      </c>
      <c r="P65" s="38">
        <f>入力フォーム!U94</f>
        <v>0</v>
      </c>
      <c r="Q65" s="38">
        <f>入力フォーム!V94</f>
        <v>0</v>
      </c>
      <c r="R65" s="38">
        <f>入力フォーム!W94</f>
        <v>0</v>
      </c>
      <c r="S65" s="38">
        <f>入力フォーム!X94</f>
        <v>0</v>
      </c>
      <c r="T65" s="38">
        <f>入力フォーム!Y94</f>
        <v>0</v>
      </c>
      <c r="AW65" s="42"/>
      <c r="AX65" s="42"/>
      <c r="AY65" s="42"/>
      <c r="AZ65" s="42"/>
      <c r="BA65" s="42"/>
      <c r="BB65" s="106"/>
      <c r="BC65" s="106"/>
      <c r="BD65" s="106"/>
      <c r="BE65" s="106"/>
    </row>
    <row r="66" spans="2:78" ht="18" customHeight="1" x14ac:dyDescent="0.45">
      <c r="B66" s="38">
        <v>29</v>
      </c>
      <c r="C66" s="38" t="str">
        <f>入力フォーム!AN95</f>
        <v>　</v>
      </c>
      <c r="D66" s="38" t="str">
        <f>入力フォーム!AT95</f>
        <v>　</v>
      </c>
      <c r="E66" s="40">
        <f t="shared" si="1"/>
        <v>0</v>
      </c>
      <c r="F66" s="38">
        <f>入力フォーム!C95</f>
        <v>0</v>
      </c>
      <c r="G66" s="37">
        <f>入力フォーム!F95</f>
        <v>0</v>
      </c>
      <c r="H66" s="38">
        <f>入力フォーム!I95</f>
        <v>0</v>
      </c>
      <c r="I66" s="38">
        <f>入力フォーム!L95</f>
        <v>0</v>
      </c>
      <c r="J66" s="38">
        <f>入力フォーム!O95</f>
        <v>0</v>
      </c>
      <c r="K66" s="38">
        <f>入力フォーム!P95</f>
        <v>0</v>
      </c>
      <c r="L66" s="38">
        <f>入力フォーム!Q95</f>
        <v>0</v>
      </c>
      <c r="M66" s="38">
        <f>入力フォーム!R95</f>
        <v>0</v>
      </c>
      <c r="N66" s="38">
        <f>入力フォーム!S95</f>
        <v>0</v>
      </c>
      <c r="O66" s="38">
        <f>入力フォーム!T95</f>
        <v>0</v>
      </c>
      <c r="P66" s="38">
        <f>入力フォーム!U95</f>
        <v>0</v>
      </c>
      <c r="Q66" s="38">
        <f>入力フォーム!V95</f>
        <v>0</v>
      </c>
      <c r="R66" s="38">
        <f>入力フォーム!W95</f>
        <v>0</v>
      </c>
      <c r="S66" s="38">
        <f>入力フォーム!X95</f>
        <v>0</v>
      </c>
      <c r="T66" s="38">
        <f>入力フォーム!Y95</f>
        <v>0</v>
      </c>
      <c r="AW66" s="42"/>
      <c r="AX66" s="42"/>
      <c r="AY66" s="42"/>
      <c r="AZ66" s="42"/>
      <c r="BA66" s="42"/>
      <c r="BB66" s="106"/>
      <c r="BC66" s="106"/>
      <c r="BD66" s="106"/>
      <c r="BE66" s="106"/>
    </row>
    <row r="67" spans="2:78" ht="18" customHeight="1" x14ac:dyDescent="0.45">
      <c r="B67" s="38">
        <v>30</v>
      </c>
      <c r="C67" s="38" t="str">
        <f>入力フォーム!AN96</f>
        <v>　</v>
      </c>
      <c r="D67" s="38" t="str">
        <f>入力フォーム!AT96</f>
        <v>　</v>
      </c>
      <c r="E67" s="40">
        <f t="shared" si="1"/>
        <v>0</v>
      </c>
      <c r="F67" s="38">
        <f>入力フォーム!C96</f>
        <v>0</v>
      </c>
      <c r="G67" s="37">
        <f>入力フォーム!F96</f>
        <v>0</v>
      </c>
      <c r="H67" s="38">
        <f>入力フォーム!I96</f>
        <v>0</v>
      </c>
      <c r="I67" s="38">
        <f>入力フォーム!L96</f>
        <v>0</v>
      </c>
      <c r="J67" s="38">
        <f>入力フォーム!O96</f>
        <v>0</v>
      </c>
      <c r="K67" s="38">
        <f>入力フォーム!P96</f>
        <v>0</v>
      </c>
      <c r="L67" s="38">
        <f>入力フォーム!Q96</f>
        <v>0</v>
      </c>
      <c r="M67" s="38">
        <f>入力フォーム!R96</f>
        <v>0</v>
      </c>
      <c r="N67" s="38">
        <f>入力フォーム!S96</f>
        <v>0</v>
      </c>
      <c r="O67" s="38">
        <f>入力フォーム!T96</f>
        <v>0</v>
      </c>
      <c r="P67" s="38">
        <f>入力フォーム!U96</f>
        <v>0</v>
      </c>
      <c r="Q67" s="38">
        <f>入力フォーム!V96</f>
        <v>0</v>
      </c>
      <c r="R67" s="38">
        <f>入力フォーム!W96</f>
        <v>0</v>
      </c>
      <c r="S67" s="38">
        <f>入力フォーム!X96</f>
        <v>0</v>
      </c>
      <c r="T67" s="38">
        <f>入力フォーム!Y96</f>
        <v>0</v>
      </c>
      <c r="AW67" s="42"/>
      <c r="AX67" s="42"/>
      <c r="AY67" s="42"/>
      <c r="AZ67" s="42"/>
      <c r="BA67" s="42"/>
      <c r="BB67" s="106"/>
      <c r="BC67" s="106"/>
      <c r="BD67" s="106"/>
      <c r="BE67" s="106"/>
    </row>
    <row r="69" spans="2:78" ht="19.5" customHeight="1" x14ac:dyDescent="0.45">
      <c r="B69" s="572" t="s">
        <v>47</v>
      </c>
      <c r="C69" s="572"/>
      <c r="D69" s="572"/>
      <c r="E69" s="572"/>
      <c r="F69" s="572"/>
      <c r="G69" s="572"/>
      <c r="H69" s="572"/>
      <c r="I69" s="572"/>
      <c r="J69" s="572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pans="2:78" ht="18" customHeight="1" x14ac:dyDescent="0.45">
      <c r="B70" s="45" t="s">
        <v>46</v>
      </c>
      <c r="C70" s="45" t="s">
        <v>30</v>
      </c>
      <c r="D70" s="40" t="s">
        <v>163</v>
      </c>
      <c r="E70" s="45" t="s">
        <v>186</v>
      </c>
      <c r="F70" s="45" t="s">
        <v>191</v>
      </c>
      <c r="G70" s="40" t="s">
        <v>192</v>
      </c>
      <c r="H70" s="45" t="s">
        <v>306</v>
      </c>
      <c r="I70" s="40" t="s">
        <v>304</v>
      </c>
      <c r="J70" s="40" t="s">
        <v>305</v>
      </c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BB70" s="41"/>
      <c r="BC70" s="41"/>
      <c r="BI70" s="116"/>
      <c r="BK70" s="41"/>
      <c r="BQ70" s="116"/>
      <c r="BT70" s="116"/>
      <c r="BU70" s="41"/>
      <c r="BV70" s="41"/>
      <c r="BY70" s="116"/>
      <c r="BZ70" s="116"/>
    </row>
    <row r="71" spans="2:78" ht="18" customHeight="1" x14ac:dyDescent="0.45">
      <c r="B71" s="38">
        <v>1</v>
      </c>
      <c r="C71" s="40">
        <f>入力フォーム!C102</f>
        <v>0</v>
      </c>
      <c r="D71" s="40">
        <f>$B$12</f>
        <v>0</v>
      </c>
      <c r="E71" s="40" t="str">
        <f>入力フォーム!I102</f>
        <v/>
      </c>
      <c r="F71" s="40" t="str">
        <f>入力フォーム!K102</f>
        <v/>
      </c>
      <c r="G71" s="40" t="str">
        <f>入力フォーム!M102</f>
        <v/>
      </c>
      <c r="H71" s="40">
        <f>入力フォーム!O102</f>
        <v>0</v>
      </c>
      <c r="I71" s="40">
        <f>入力フォーム!R102</f>
        <v>0</v>
      </c>
      <c r="J71" s="40">
        <f>入力フォーム!U102</f>
        <v>0</v>
      </c>
      <c r="N71" s="46"/>
      <c r="O71" s="46"/>
      <c r="P71" s="46"/>
      <c r="Q71" s="46"/>
      <c r="R71" s="46"/>
      <c r="S71" s="46"/>
      <c r="T71" s="46"/>
      <c r="U71" s="46"/>
      <c r="AA71" s="46"/>
      <c r="BB71" s="41"/>
      <c r="BC71" s="41"/>
      <c r="BI71" s="116"/>
      <c r="BK71" s="41"/>
      <c r="BQ71" s="116"/>
      <c r="BT71" s="116"/>
      <c r="BU71" s="41"/>
      <c r="BV71" s="41"/>
      <c r="BY71" s="116"/>
      <c r="BZ71" s="116"/>
    </row>
    <row r="72" spans="2:78" ht="18" customHeight="1" x14ac:dyDescent="0.45">
      <c r="B72" s="38">
        <v>2</v>
      </c>
      <c r="C72" s="40">
        <f>入力フォーム!C103</f>
        <v>0</v>
      </c>
      <c r="D72" s="40">
        <f t="shared" ref="D72:D100" si="2">$B$12</f>
        <v>0</v>
      </c>
      <c r="E72" s="40" t="str">
        <f>入力フォーム!I103</f>
        <v/>
      </c>
      <c r="F72" s="40" t="str">
        <f>入力フォーム!K103</f>
        <v/>
      </c>
      <c r="G72" s="40" t="str">
        <f>入力フォーム!M103</f>
        <v/>
      </c>
      <c r="H72" s="40">
        <f>入力フォーム!O103</f>
        <v>0</v>
      </c>
      <c r="I72" s="40">
        <f>入力フォーム!R103</f>
        <v>0</v>
      </c>
      <c r="J72" s="40">
        <f>入力フォーム!U103</f>
        <v>0</v>
      </c>
      <c r="BB72" s="41"/>
      <c r="BC72" s="41"/>
      <c r="BI72" s="116"/>
      <c r="BK72" s="41"/>
      <c r="BQ72" s="116"/>
      <c r="BT72" s="116"/>
      <c r="BU72" s="41"/>
      <c r="BV72" s="41"/>
      <c r="BY72" s="116"/>
      <c r="BZ72" s="116"/>
    </row>
    <row r="73" spans="2:78" ht="18" customHeight="1" x14ac:dyDescent="0.45">
      <c r="B73" s="38">
        <v>3</v>
      </c>
      <c r="C73" s="40">
        <f>入力フォーム!C104</f>
        <v>0</v>
      </c>
      <c r="D73" s="40">
        <f t="shared" si="2"/>
        <v>0</v>
      </c>
      <c r="E73" s="40" t="str">
        <f>入力フォーム!I104</f>
        <v/>
      </c>
      <c r="F73" s="40" t="str">
        <f>入力フォーム!K104</f>
        <v/>
      </c>
      <c r="G73" s="40" t="str">
        <f>入力フォーム!M104</f>
        <v/>
      </c>
      <c r="H73" s="40">
        <f>入力フォーム!O104</f>
        <v>0</v>
      </c>
      <c r="I73" s="40">
        <f>入力フォーム!R104</f>
        <v>0</v>
      </c>
      <c r="J73" s="40">
        <f>入力フォーム!U104</f>
        <v>0</v>
      </c>
      <c r="BB73" s="41"/>
      <c r="BC73" s="41"/>
      <c r="BI73" s="116"/>
      <c r="BK73" s="41"/>
      <c r="BQ73" s="116"/>
      <c r="BT73" s="116"/>
      <c r="BU73" s="41"/>
      <c r="BV73" s="41"/>
      <c r="BY73" s="116"/>
      <c r="BZ73" s="116"/>
    </row>
    <row r="74" spans="2:78" ht="18" customHeight="1" x14ac:dyDescent="0.45">
      <c r="B74" s="38">
        <v>4</v>
      </c>
      <c r="C74" s="40">
        <f>入力フォーム!C105</f>
        <v>0</v>
      </c>
      <c r="D74" s="40">
        <f t="shared" si="2"/>
        <v>0</v>
      </c>
      <c r="E74" s="40" t="str">
        <f>入力フォーム!I105</f>
        <v/>
      </c>
      <c r="F74" s="40" t="str">
        <f>入力フォーム!K105</f>
        <v/>
      </c>
      <c r="G74" s="40" t="str">
        <f>入力フォーム!M105</f>
        <v/>
      </c>
      <c r="H74" s="40">
        <f>入力フォーム!O105</f>
        <v>0</v>
      </c>
      <c r="I74" s="40">
        <f>入力フォーム!R105</f>
        <v>0</v>
      </c>
      <c r="J74" s="40">
        <f>入力フォーム!U105</f>
        <v>0</v>
      </c>
      <c r="BB74" s="41"/>
      <c r="BC74" s="41"/>
      <c r="BI74" s="116"/>
      <c r="BK74" s="41"/>
      <c r="BQ74" s="116"/>
      <c r="BT74" s="116"/>
      <c r="BU74" s="41"/>
      <c r="BV74" s="41"/>
      <c r="BY74" s="116"/>
      <c r="BZ74" s="116"/>
    </row>
    <row r="75" spans="2:78" ht="18" customHeight="1" x14ac:dyDescent="0.45">
      <c r="B75" s="38">
        <v>5</v>
      </c>
      <c r="C75" s="40">
        <f>入力フォーム!C106</f>
        <v>0</v>
      </c>
      <c r="D75" s="40">
        <f t="shared" si="2"/>
        <v>0</v>
      </c>
      <c r="E75" s="40" t="str">
        <f>入力フォーム!I106</f>
        <v/>
      </c>
      <c r="F75" s="40" t="str">
        <f>入力フォーム!K106</f>
        <v/>
      </c>
      <c r="G75" s="40" t="str">
        <f>入力フォーム!M106</f>
        <v/>
      </c>
      <c r="H75" s="40">
        <f>入力フォーム!O106</f>
        <v>0</v>
      </c>
      <c r="I75" s="40">
        <f>入力フォーム!R106</f>
        <v>0</v>
      </c>
      <c r="J75" s="40">
        <f>入力フォーム!U106</f>
        <v>0</v>
      </c>
      <c r="BB75" s="41"/>
      <c r="BC75" s="41"/>
      <c r="BI75" s="116"/>
      <c r="BK75" s="41"/>
      <c r="BQ75" s="116"/>
      <c r="BT75" s="116"/>
      <c r="BU75" s="41"/>
      <c r="BV75" s="41"/>
      <c r="BY75" s="116"/>
      <c r="BZ75" s="116"/>
    </row>
    <row r="76" spans="2:78" ht="18" customHeight="1" x14ac:dyDescent="0.45">
      <c r="B76" s="38">
        <v>6</v>
      </c>
      <c r="C76" s="40">
        <f>入力フォーム!C107</f>
        <v>0</v>
      </c>
      <c r="D76" s="40">
        <f t="shared" si="2"/>
        <v>0</v>
      </c>
      <c r="E76" s="40" t="str">
        <f>入力フォーム!I107</f>
        <v/>
      </c>
      <c r="F76" s="40" t="str">
        <f>入力フォーム!K107</f>
        <v/>
      </c>
      <c r="G76" s="40" t="str">
        <f>入力フォーム!M107</f>
        <v/>
      </c>
      <c r="H76" s="40">
        <f>入力フォーム!O107</f>
        <v>0</v>
      </c>
      <c r="I76" s="40">
        <f>入力フォーム!R107</f>
        <v>0</v>
      </c>
      <c r="J76" s="40">
        <f>入力フォーム!U107</f>
        <v>0</v>
      </c>
      <c r="Q76" s="41" t="str">
        <f>入力フォーム!K139</f>
        <v/>
      </c>
      <c r="BB76" s="41"/>
      <c r="BC76" s="41"/>
      <c r="BI76" s="116"/>
      <c r="BK76" s="41"/>
      <c r="BQ76" s="116"/>
      <c r="BT76" s="116"/>
      <c r="BU76" s="41"/>
      <c r="BV76" s="41"/>
      <c r="BY76" s="116"/>
      <c r="BZ76" s="116"/>
    </row>
    <row r="77" spans="2:78" ht="18" customHeight="1" x14ac:dyDescent="0.45">
      <c r="B77" s="38">
        <v>7</v>
      </c>
      <c r="C77" s="40">
        <f>入力フォーム!C108</f>
        <v>0</v>
      </c>
      <c r="D77" s="40">
        <f t="shared" si="2"/>
        <v>0</v>
      </c>
      <c r="E77" s="40" t="str">
        <f>入力フォーム!I108</f>
        <v/>
      </c>
      <c r="F77" s="40" t="str">
        <f>入力フォーム!K108</f>
        <v/>
      </c>
      <c r="G77" s="40" t="str">
        <f>入力フォーム!M108</f>
        <v/>
      </c>
      <c r="H77" s="40">
        <f>入力フォーム!O108</f>
        <v>0</v>
      </c>
      <c r="I77" s="40">
        <f>入力フォーム!R108</f>
        <v>0</v>
      </c>
      <c r="J77" s="40">
        <f>入力フォーム!U108</f>
        <v>0</v>
      </c>
      <c r="Q77" s="41" t="str">
        <f>入力フォーム!K140</f>
        <v/>
      </c>
      <c r="BB77" s="41"/>
      <c r="BC77" s="41"/>
      <c r="BI77" s="116"/>
      <c r="BK77" s="41"/>
      <c r="BQ77" s="116"/>
      <c r="BT77" s="116"/>
      <c r="BU77" s="41"/>
      <c r="BV77" s="41"/>
      <c r="BY77" s="116"/>
      <c r="BZ77" s="116"/>
    </row>
    <row r="78" spans="2:78" ht="18" customHeight="1" x14ac:dyDescent="0.45">
      <c r="B78" s="38">
        <v>8</v>
      </c>
      <c r="C78" s="40">
        <f>入力フォーム!C109</f>
        <v>0</v>
      </c>
      <c r="D78" s="40">
        <f t="shared" si="2"/>
        <v>0</v>
      </c>
      <c r="E78" s="40" t="str">
        <f>入力フォーム!I109</f>
        <v/>
      </c>
      <c r="F78" s="40" t="str">
        <f>入力フォーム!K109</f>
        <v/>
      </c>
      <c r="G78" s="40" t="str">
        <f>入力フォーム!M109</f>
        <v/>
      </c>
      <c r="H78" s="40">
        <f>入力フォーム!O109</f>
        <v>0</v>
      </c>
      <c r="I78" s="40">
        <f>入力フォーム!R109</f>
        <v>0</v>
      </c>
      <c r="J78" s="40">
        <f>入力フォーム!U109</f>
        <v>0</v>
      </c>
      <c r="Q78" s="41" t="str">
        <f>入力フォーム!K141</f>
        <v/>
      </c>
      <c r="BB78" s="41"/>
      <c r="BC78" s="41"/>
      <c r="BI78" s="116"/>
      <c r="BK78" s="41"/>
      <c r="BQ78" s="116"/>
      <c r="BT78" s="116"/>
      <c r="BU78" s="41"/>
      <c r="BV78" s="41"/>
      <c r="BY78" s="116"/>
      <c r="BZ78" s="116"/>
    </row>
    <row r="79" spans="2:78" ht="18" customHeight="1" x14ac:dyDescent="0.45">
      <c r="B79" s="38">
        <v>9</v>
      </c>
      <c r="C79" s="40">
        <f>入力フォーム!C110</f>
        <v>0</v>
      </c>
      <c r="D79" s="40">
        <f t="shared" si="2"/>
        <v>0</v>
      </c>
      <c r="E79" s="40" t="str">
        <f>入力フォーム!I110</f>
        <v/>
      </c>
      <c r="F79" s="40" t="str">
        <f>入力フォーム!K110</f>
        <v/>
      </c>
      <c r="G79" s="40" t="str">
        <f>入力フォーム!M110</f>
        <v/>
      </c>
      <c r="H79" s="40">
        <f>入力フォーム!O110</f>
        <v>0</v>
      </c>
      <c r="I79" s="40">
        <f>入力フォーム!R110</f>
        <v>0</v>
      </c>
      <c r="J79" s="40">
        <f>入力フォーム!U110</f>
        <v>0</v>
      </c>
      <c r="Q79" s="41" t="str">
        <f>入力フォーム!K142</f>
        <v/>
      </c>
      <c r="BB79" s="41"/>
      <c r="BC79" s="41"/>
      <c r="BI79" s="116"/>
      <c r="BK79" s="41"/>
      <c r="BQ79" s="116"/>
      <c r="BT79" s="116"/>
      <c r="BU79" s="41"/>
      <c r="BV79" s="41"/>
      <c r="BY79" s="116"/>
      <c r="BZ79" s="116"/>
    </row>
    <row r="80" spans="2:78" ht="18" customHeight="1" x14ac:dyDescent="0.45">
      <c r="B80" s="38">
        <v>10</v>
      </c>
      <c r="C80" s="40">
        <f>入力フォーム!C111</f>
        <v>0</v>
      </c>
      <c r="D80" s="40">
        <f t="shared" si="2"/>
        <v>0</v>
      </c>
      <c r="E80" s="40" t="str">
        <f>入力フォーム!I111</f>
        <v/>
      </c>
      <c r="F80" s="40" t="str">
        <f>入力フォーム!K111</f>
        <v/>
      </c>
      <c r="G80" s="40" t="str">
        <f>入力フォーム!M111</f>
        <v/>
      </c>
      <c r="H80" s="40">
        <f>入力フォーム!O111</f>
        <v>0</v>
      </c>
      <c r="I80" s="40">
        <f>入力フォーム!R111</f>
        <v>0</v>
      </c>
      <c r="J80" s="40">
        <f>入力フォーム!U111</f>
        <v>0</v>
      </c>
      <c r="Q80" s="41" t="str">
        <f>入力フォーム!K143</f>
        <v/>
      </c>
      <c r="BB80" s="41"/>
      <c r="BC80" s="41"/>
      <c r="BI80" s="116"/>
      <c r="BK80" s="41"/>
      <c r="BQ80" s="116"/>
      <c r="BT80" s="116"/>
      <c r="BU80" s="41"/>
      <c r="BV80" s="41"/>
      <c r="BY80" s="116"/>
      <c r="BZ80" s="116"/>
    </row>
    <row r="81" spans="2:78" ht="18" customHeight="1" x14ac:dyDescent="0.45">
      <c r="B81" s="38">
        <v>11</v>
      </c>
      <c r="C81" s="40">
        <f>入力フォーム!C112</f>
        <v>0</v>
      </c>
      <c r="D81" s="40">
        <f t="shared" si="2"/>
        <v>0</v>
      </c>
      <c r="E81" s="40" t="str">
        <f>入力フォーム!I112</f>
        <v/>
      </c>
      <c r="F81" s="40" t="str">
        <f>入力フォーム!K112</f>
        <v/>
      </c>
      <c r="G81" s="40" t="str">
        <f>入力フォーム!M112</f>
        <v/>
      </c>
      <c r="H81" s="40">
        <f>入力フォーム!O112</f>
        <v>0</v>
      </c>
      <c r="I81" s="40">
        <f>入力フォーム!R112</f>
        <v>0</v>
      </c>
      <c r="J81" s="40">
        <f>入力フォーム!U112</f>
        <v>0</v>
      </c>
      <c r="Q81" s="41" t="str">
        <f>入力フォーム!K144</f>
        <v/>
      </c>
      <c r="BB81" s="41"/>
      <c r="BC81" s="41"/>
      <c r="BI81" s="116"/>
      <c r="BK81" s="41"/>
      <c r="BQ81" s="116"/>
      <c r="BT81" s="116"/>
      <c r="BU81" s="41"/>
      <c r="BV81" s="41"/>
      <c r="BY81" s="116"/>
      <c r="BZ81" s="116"/>
    </row>
    <row r="82" spans="2:78" ht="18" customHeight="1" x14ac:dyDescent="0.45">
      <c r="B82" s="38">
        <v>12</v>
      </c>
      <c r="C82" s="40">
        <f>入力フォーム!C113</f>
        <v>0</v>
      </c>
      <c r="D82" s="40">
        <f t="shared" si="2"/>
        <v>0</v>
      </c>
      <c r="E82" s="40" t="str">
        <f>入力フォーム!I113</f>
        <v/>
      </c>
      <c r="F82" s="40" t="str">
        <f>入力フォーム!K113</f>
        <v/>
      </c>
      <c r="G82" s="40" t="str">
        <f>入力フォーム!M113</f>
        <v/>
      </c>
      <c r="H82" s="40">
        <f>入力フォーム!O113</f>
        <v>0</v>
      </c>
      <c r="I82" s="40">
        <f>入力フォーム!R113</f>
        <v>0</v>
      </c>
      <c r="J82" s="40">
        <f>入力フォーム!U113</f>
        <v>0</v>
      </c>
      <c r="Q82" s="41" t="str">
        <f>入力フォーム!K145</f>
        <v/>
      </c>
      <c r="BB82" s="41"/>
      <c r="BC82" s="41"/>
      <c r="BI82" s="116"/>
      <c r="BK82" s="41"/>
      <c r="BQ82" s="116"/>
      <c r="BT82" s="116"/>
      <c r="BU82" s="41"/>
      <c r="BV82" s="41"/>
      <c r="BY82" s="116"/>
      <c r="BZ82" s="116"/>
    </row>
    <row r="83" spans="2:78" ht="18" customHeight="1" x14ac:dyDescent="0.45">
      <c r="B83" s="38">
        <v>13</v>
      </c>
      <c r="C83" s="40">
        <f>入力フォーム!C114</f>
        <v>0</v>
      </c>
      <c r="D83" s="40">
        <f t="shared" si="2"/>
        <v>0</v>
      </c>
      <c r="E83" s="40" t="str">
        <f>入力フォーム!I114</f>
        <v/>
      </c>
      <c r="F83" s="40" t="str">
        <f>入力フォーム!K114</f>
        <v/>
      </c>
      <c r="G83" s="40" t="str">
        <f>入力フォーム!M114</f>
        <v/>
      </c>
      <c r="H83" s="40">
        <f>入力フォーム!O114</f>
        <v>0</v>
      </c>
      <c r="I83" s="40">
        <f>入力フォーム!R114</f>
        <v>0</v>
      </c>
      <c r="J83" s="40">
        <f>入力フォーム!U114</f>
        <v>0</v>
      </c>
      <c r="Q83" s="41" t="str">
        <f>入力フォーム!K146</f>
        <v/>
      </c>
      <c r="BB83" s="41"/>
      <c r="BC83" s="41"/>
      <c r="BI83" s="116"/>
      <c r="BK83" s="41"/>
      <c r="BQ83" s="116"/>
      <c r="BT83" s="116"/>
      <c r="BU83" s="41"/>
      <c r="BV83" s="41"/>
      <c r="BY83" s="116"/>
      <c r="BZ83" s="116"/>
    </row>
    <row r="84" spans="2:78" ht="18" customHeight="1" x14ac:dyDescent="0.45">
      <c r="B84" s="38">
        <v>14</v>
      </c>
      <c r="C84" s="40">
        <f>入力フォーム!C115</f>
        <v>0</v>
      </c>
      <c r="D84" s="40">
        <f t="shared" si="2"/>
        <v>0</v>
      </c>
      <c r="E84" s="40" t="str">
        <f>入力フォーム!I115</f>
        <v/>
      </c>
      <c r="F84" s="40" t="str">
        <f>入力フォーム!K115</f>
        <v/>
      </c>
      <c r="G84" s="40" t="str">
        <f>入力フォーム!M115</f>
        <v/>
      </c>
      <c r="H84" s="40">
        <f>入力フォーム!O115</f>
        <v>0</v>
      </c>
      <c r="I84" s="40">
        <f>入力フォーム!R115</f>
        <v>0</v>
      </c>
      <c r="J84" s="40">
        <f>入力フォーム!U115</f>
        <v>0</v>
      </c>
      <c r="Q84" s="41" t="str">
        <f>入力フォーム!K147</f>
        <v/>
      </c>
      <c r="BB84" s="41"/>
      <c r="BC84" s="41"/>
      <c r="BI84" s="116"/>
      <c r="BK84" s="41"/>
      <c r="BQ84" s="116"/>
      <c r="BT84" s="116"/>
      <c r="BU84" s="41"/>
      <c r="BV84" s="41"/>
      <c r="BY84" s="116"/>
      <c r="BZ84" s="116"/>
    </row>
    <row r="85" spans="2:78" ht="18" customHeight="1" x14ac:dyDescent="0.45">
      <c r="B85" s="38">
        <v>15</v>
      </c>
      <c r="C85" s="40">
        <f>入力フォーム!C116</f>
        <v>0</v>
      </c>
      <c r="D85" s="40">
        <f t="shared" si="2"/>
        <v>0</v>
      </c>
      <c r="E85" s="40" t="str">
        <f>入力フォーム!I116</f>
        <v/>
      </c>
      <c r="F85" s="40" t="str">
        <f>入力フォーム!K116</f>
        <v/>
      </c>
      <c r="G85" s="40" t="str">
        <f>入力フォーム!M116</f>
        <v/>
      </c>
      <c r="H85" s="40">
        <f>入力フォーム!O116</f>
        <v>0</v>
      </c>
      <c r="I85" s="40">
        <f>入力フォーム!R116</f>
        <v>0</v>
      </c>
      <c r="J85" s="40">
        <f>入力フォーム!U116</f>
        <v>0</v>
      </c>
      <c r="Q85" s="41" t="str">
        <f>入力フォーム!K148</f>
        <v/>
      </c>
      <c r="BB85" s="41"/>
      <c r="BC85" s="41"/>
      <c r="BI85" s="116"/>
      <c r="BK85" s="41"/>
      <c r="BQ85" s="116"/>
      <c r="BT85" s="116"/>
      <c r="BU85" s="41"/>
      <c r="BV85" s="41"/>
      <c r="BY85" s="116"/>
      <c r="BZ85" s="116"/>
    </row>
    <row r="86" spans="2:78" ht="18" customHeight="1" x14ac:dyDescent="0.45">
      <c r="B86" s="38">
        <v>16</v>
      </c>
      <c r="C86" s="40">
        <f>入力フォーム!C117</f>
        <v>0</v>
      </c>
      <c r="D86" s="40">
        <f t="shared" si="2"/>
        <v>0</v>
      </c>
      <c r="E86" s="40" t="str">
        <f>入力フォーム!I117</f>
        <v/>
      </c>
      <c r="F86" s="40" t="str">
        <f>入力フォーム!K117</f>
        <v/>
      </c>
      <c r="G86" s="40" t="str">
        <f>入力フォーム!M117</f>
        <v/>
      </c>
      <c r="H86" s="40">
        <f>入力フォーム!O117</f>
        <v>0</v>
      </c>
      <c r="I86" s="40">
        <f>入力フォーム!R117</f>
        <v>0</v>
      </c>
      <c r="J86" s="40">
        <f>入力フォーム!U117</f>
        <v>0</v>
      </c>
      <c r="Q86" s="41" t="str">
        <f>入力フォーム!K149</f>
        <v/>
      </c>
      <c r="BB86" s="41"/>
      <c r="BC86" s="41"/>
      <c r="BI86" s="116"/>
      <c r="BK86" s="41"/>
      <c r="BQ86" s="116"/>
      <c r="BT86" s="116"/>
      <c r="BU86" s="41"/>
      <c r="BV86" s="41"/>
      <c r="BY86" s="116"/>
      <c r="BZ86" s="116"/>
    </row>
    <row r="87" spans="2:78" ht="18" customHeight="1" x14ac:dyDescent="0.45">
      <c r="B87" s="38">
        <v>17</v>
      </c>
      <c r="C87" s="40">
        <f>入力フォーム!C118</f>
        <v>0</v>
      </c>
      <c r="D87" s="40">
        <f t="shared" si="2"/>
        <v>0</v>
      </c>
      <c r="E87" s="40" t="str">
        <f>入力フォーム!I118</f>
        <v/>
      </c>
      <c r="F87" s="40" t="str">
        <f>入力フォーム!K118</f>
        <v/>
      </c>
      <c r="G87" s="40" t="str">
        <f>入力フォーム!M118</f>
        <v/>
      </c>
      <c r="H87" s="40">
        <f>入力フォーム!O118</f>
        <v>0</v>
      </c>
      <c r="I87" s="40">
        <f>入力フォーム!R118</f>
        <v>0</v>
      </c>
      <c r="J87" s="40">
        <f>入力フォーム!U118</f>
        <v>0</v>
      </c>
      <c r="Q87" s="41" t="str">
        <f>入力フォーム!K150</f>
        <v/>
      </c>
      <c r="BB87" s="41"/>
      <c r="BC87" s="41"/>
      <c r="BI87" s="116"/>
      <c r="BK87" s="41"/>
      <c r="BQ87" s="116"/>
      <c r="BT87" s="116"/>
      <c r="BU87" s="41"/>
      <c r="BV87" s="41"/>
      <c r="BY87" s="116"/>
      <c r="BZ87" s="116"/>
    </row>
    <row r="88" spans="2:78" ht="18" customHeight="1" x14ac:dyDescent="0.45">
      <c r="B88" s="38">
        <v>18</v>
      </c>
      <c r="C88" s="40">
        <f>入力フォーム!C119</f>
        <v>0</v>
      </c>
      <c r="D88" s="40">
        <f t="shared" si="2"/>
        <v>0</v>
      </c>
      <c r="E88" s="40" t="str">
        <f>入力フォーム!I119</f>
        <v/>
      </c>
      <c r="F88" s="40" t="str">
        <f>入力フォーム!K119</f>
        <v/>
      </c>
      <c r="G88" s="40" t="str">
        <f>入力フォーム!M119</f>
        <v/>
      </c>
      <c r="H88" s="40">
        <f>入力フォーム!O119</f>
        <v>0</v>
      </c>
      <c r="I88" s="40">
        <f>入力フォーム!R119</f>
        <v>0</v>
      </c>
      <c r="J88" s="40">
        <f>入力フォーム!U119</f>
        <v>0</v>
      </c>
      <c r="Q88" s="41" t="str">
        <f>入力フォーム!K151</f>
        <v/>
      </c>
      <c r="BB88" s="41"/>
      <c r="BC88" s="41"/>
      <c r="BI88" s="116"/>
      <c r="BK88" s="41"/>
      <c r="BQ88" s="116"/>
      <c r="BT88" s="116"/>
      <c r="BU88" s="41"/>
      <c r="BV88" s="41"/>
      <c r="BY88" s="116"/>
      <c r="BZ88" s="116"/>
    </row>
    <row r="89" spans="2:78" ht="18" customHeight="1" x14ac:dyDescent="0.45">
      <c r="B89" s="38">
        <v>19</v>
      </c>
      <c r="C89" s="40">
        <f>入力フォーム!C120</f>
        <v>0</v>
      </c>
      <c r="D89" s="40">
        <f t="shared" si="2"/>
        <v>0</v>
      </c>
      <c r="E89" s="40" t="str">
        <f>入力フォーム!I120</f>
        <v/>
      </c>
      <c r="F89" s="40" t="str">
        <f>入力フォーム!K120</f>
        <v/>
      </c>
      <c r="G89" s="40" t="str">
        <f>入力フォーム!M120</f>
        <v/>
      </c>
      <c r="H89" s="40">
        <f>入力フォーム!O120</f>
        <v>0</v>
      </c>
      <c r="I89" s="40">
        <f>入力フォーム!R120</f>
        <v>0</v>
      </c>
      <c r="J89" s="40">
        <f>入力フォーム!U120</f>
        <v>0</v>
      </c>
      <c r="Q89" s="41" t="str">
        <f>入力フォーム!K152</f>
        <v/>
      </c>
      <c r="BB89" s="41"/>
      <c r="BC89" s="41"/>
      <c r="BI89" s="116"/>
      <c r="BK89" s="41"/>
      <c r="BQ89" s="116"/>
      <c r="BT89" s="116"/>
      <c r="BU89" s="41"/>
      <c r="BV89" s="41"/>
      <c r="BY89" s="116"/>
      <c r="BZ89" s="116"/>
    </row>
    <row r="90" spans="2:78" ht="18" customHeight="1" x14ac:dyDescent="0.45">
      <c r="B90" s="38">
        <v>20</v>
      </c>
      <c r="C90" s="40">
        <f>入力フォーム!C121</f>
        <v>0</v>
      </c>
      <c r="D90" s="40">
        <f t="shared" si="2"/>
        <v>0</v>
      </c>
      <c r="E90" s="40" t="str">
        <f>入力フォーム!I121</f>
        <v/>
      </c>
      <c r="F90" s="40" t="str">
        <f>入力フォーム!K121</f>
        <v/>
      </c>
      <c r="G90" s="40" t="str">
        <f>入力フォーム!M121</f>
        <v/>
      </c>
      <c r="H90" s="40">
        <f>入力フォーム!O121</f>
        <v>0</v>
      </c>
      <c r="I90" s="40">
        <f>入力フォーム!R121</f>
        <v>0</v>
      </c>
      <c r="J90" s="40">
        <f>入力フォーム!U121</f>
        <v>0</v>
      </c>
      <c r="Q90" s="41" t="str">
        <f>入力フォーム!K153</f>
        <v/>
      </c>
      <c r="BB90" s="41"/>
      <c r="BC90" s="41"/>
      <c r="BI90" s="116"/>
      <c r="BK90" s="41"/>
      <c r="BQ90" s="116"/>
      <c r="BT90" s="116"/>
      <c r="BU90" s="41"/>
      <c r="BV90" s="41"/>
      <c r="BY90" s="116"/>
      <c r="BZ90" s="116"/>
    </row>
    <row r="91" spans="2:78" ht="18" customHeight="1" x14ac:dyDescent="0.45">
      <c r="B91" s="38">
        <v>21</v>
      </c>
      <c r="C91" s="40">
        <f>入力フォーム!C122</f>
        <v>0</v>
      </c>
      <c r="D91" s="40">
        <f t="shared" si="2"/>
        <v>0</v>
      </c>
      <c r="E91" s="40" t="str">
        <f>入力フォーム!I122</f>
        <v/>
      </c>
      <c r="F91" s="40" t="str">
        <f>入力フォーム!K122</f>
        <v/>
      </c>
      <c r="G91" s="40" t="str">
        <f>入力フォーム!M122</f>
        <v/>
      </c>
      <c r="H91" s="40">
        <f>入力フォーム!O122</f>
        <v>0</v>
      </c>
      <c r="I91" s="40">
        <f>入力フォーム!R122</f>
        <v>0</v>
      </c>
      <c r="J91" s="40">
        <f>入力フォーム!U122</f>
        <v>0</v>
      </c>
      <c r="Q91" s="41" t="str">
        <f>入力フォーム!K154</f>
        <v/>
      </c>
      <c r="BB91" s="41"/>
      <c r="BC91" s="41"/>
      <c r="BI91" s="116"/>
      <c r="BK91" s="41"/>
      <c r="BQ91" s="116"/>
      <c r="BT91" s="116"/>
      <c r="BU91" s="41"/>
      <c r="BV91" s="41"/>
      <c r="BY91" s="116"/>
      <c r="BZ91" s="116"/>
    </row>
    <row r="92" spans="2:78" ht="18" customHeight="1" x14ac:dyDescent="0.45">
      <c r="B92" s="38">
        <v>22</v>
      </c>
      <c r="C92" s="40">
        <f>入力フォーム!C123</f>
        <v>0</v>
      </c>
      <c r="D92" s="40">
        <f t="shared" si="2"/>
        <v>0</v>
      </c>
      <c r="E92" s="40" t="str">
        <f>入力フォーム!I123</f>
        <v/>
      </c>
      <c r="F92" s="40" t="str">
        <f>入力フォーム!K123</f>
        <v/>
      </c>
      <c r="G92" s="40" t="str">
        <f>入力フォーム!M123</f>
        <v/>
      </c>
      <c r="H92" s="40">
        <f>入力フォーム!O123</f>
        <v>0</v>
      </c>
      <c r="I92" s="40">
        <f>入力フォーム!R123</f>
        <v>0</v>
      </c>
      <c r="J92" s="40">
        <f>入力フォーム!U123</f>
        <v>0</v>
      </c>
      <c r="Q92" s="41" t="str">
        <f>入力フォーム!K155</f>
        <v/>
      </c>
      <c r="BB92" s="41"/>
      <c r="BC92" s="41"/>
      <c r="BI92" s="116"/>
      <c r="BK92" s="41"/>
      <c r="BQ92" s="116"/>
      <c r="BT92" s="116"/>
      <c r="BU92" s="41"/>
      <c r="BV92" s="41"/>
      <c r="BY92" s="116"/>
      <c r="BZ92" s="116"/>
    </row>
    <row r="93" spans="2:78" ht="18" customHeight="1" x14ac:dyDescent="0.45">
      <c r="B93" s="38">
        <v>23</v>
      </c>
      <c r="C93" s="40">
        <f>入力フォーム!C124</f>
        <v>0</v>
      </c>
      <c r="D93" s="40">
        <f t="shared" si="2"/>
        <v>0</v>
      </c>
      <c r="E93" s="40" t="str">
        <f>入力フォーム!I124</f>
        <v/>
      </c>
      <c r="F93" s="40" t="str">
        <f>入力フォーム!K124</f>
        <v/>
      </c>
      <c r="G93" s="40" t="str">
        <f>入力フォーム!M124</f>
        <v/>
      </c>
      <c r="H93" s="40">
        <f>入力フォーム!O124</f>
        <v>0</v>
      </c>
      <c r="I93" s="40">
        <f>入力フォーム!R124</f>
        <v>0</v>
      </c>
      <c r="J93" s="40">
        <f>入力フォーム!U124</f>
        <v>0</v>
      </c>
      <c r="Q93" s="41" t="str">
        <f>入力フォーム!K156</f>
        <v/>
      </c>
      <c r="BB93" s="41"/>
      <c r="BC93" s="41"/>
      <c r="BI93" s="116"/>
      <c r="BK93" s="41"/>
      <c r="BQ93" s="116"/>
      <c r="BT93" s="116"/>
      <c r="BU93" s="41"/>
      <c r="BV93" s="41"/>
      <c r="BY93" s="116"/>
      <c r="BZ93" s="116"/>
    </row>
    <row r="94" spans="2:78" ht="18" customHeight="1" x14ac:dyDescent="0.45">
      <c r="B94" s="38">
        <v>24</v>
      </c>
      <c r="C94" s="40">
        <f>入力フォーム!C125</f>
        <v>0</v>
      </c>
      <c r="D94" s="40">
        <f t="shared" si="2"/>
        <v>0</v>
      </c>
      <c r="E94" s="40" t="str">
        <f>入力フォーム!I125</f>
        <v/>
      </c>
      <c r="F94" s="40" t="str">
        <f>入力フォーム!K125</f>
        <v/>
      </c>
      <c r="G94" s="40" t="str">
        <f>入力フォーム!M125</f>
        <v/>
      </c>
      <c r="H94" s="40">
        <f>入力フォーム!O125</f>
        <v>0</v>
      </c>
      <c r="I94" s="40">
        <f>入力フォーム!R125</f>
        <v>0</v>
      </c>
      <c r="J94" s="40">
        <f>入力フォーム!U125</f>
        <v>0</v>
      </c>
      <c r="Q94" s="41" t="str">
        <f>入力フォーム!K157</f>
        <v/>
      </c>
      <c r="BB94" s="41"/>
      <c r="BC94" s="41"/>
      <c r="BI94" s="116"/>
      <c r="BK94" s="41"/>
      <c r="BQ94" s="116"/>
      <c r="BT94" s="116"/>
      <c r="BU94" s="41"/>
      <c r="BV94" s="41"/>
      <c r="BY94" s="116"/>
      <c r="BZ94" s="116"/>
    </row>
    <row r="95" spans="2:78" ht="18" customHeight="1" x14ac:dyDescent="0.45">
      <c r="B95" s="38">
        <v>25</v>
      </c>
      <c r="C95" s="40">
        <f>入力フォーム!C126</f>
        <v>0</v>
      </c>
      <c r="D95" s="40">
        <f t="shared" si="2"/>
        <v>0</v>
      </c>
      <c r="E95" s="40" t="str">
        <f>入力フォーム!I126</f>
        <v/>
      </c>
      <c r="F95" s="40" t="str">
        <f>入力フォーム!K126</f>
        <v/>
      </c>
      <c r="G95" s="40" t="str">
        <f>入力フォーム!M126</f>
        <v/>
      </c>
      <c r="H95" s="40">
        <f>入力フォーム!O126</f>
        <v>0</v>
      </c>
      <c r="I95" s="40">
        <f>入力フォーム!R126</f>
        <v>0</v>
      </c>
      <c r="J95" s="40">
        <f>入力フォーム!U126</f>
        <v>0</v>
      </c>
      <c r="Q95" s="41" t="str">
        <f>入力フォーム!K158</f>
        <v/>
      </c>
      <c r="BB95" s="41"/>
      <c r="BC95" s="41"/>
      <c r="BI95" s="116"/>
      <c r="BK95" s="41"/>
      <c r="BQ95" s="116"/>
      <c r="BT95" s="116"/>
      <c r="BU95" s="41"/>
      <c r="BV95" s="41"/>
      <c r="BY95" s="116"/>
      <c r="BZ95" s="116"/>
    </row>
    <row r="96" spans="2:78" ht="18" customHeight="1" x14ac:dyDescent="0.45">
      <c r="B96" s="38">
        <v>26</v>
      </c>
      <c r="C96" s="40">
        <f>入力フォーム!C127</f>
        <v>0</v>
      </c>
      <c r="D96" s="40">
        <f t="shared" si="2"/>
        <v>0</v>
      </c>
      <c r="E96" s="40" t="str">
        <f>入力フォーム!I127</f>
        <v/>
      </c>
      <c r="F96" s="40" t="str">
        <f>入力フォーム!K127</f>
        <v/>
      </c>
      <c r="G96" s="40" t="str">
        <f>入力フォーム!M127</f>
        <v/>
      </c>
      <c r="H96" s="40">
        <f>入力フォーム!O127</f>
        <v>0</v>
      </c>
      <c r="I96" s="40">
        <f>入力フォーム!R127</f>
        <v>0</v>
      </c>
      <c r="J96" s="40">
        <f>入力フォーム!U127</f>
        <v>0</v>
      </c>
      <c r="Q96" s="41" t="str">
        <f>入力フォーム!K159</f>
        <v/>
      </c>
      <c r="BB96" s="41"/>
      <c r="BC96" s="41"/>
      <c r="BI96" s="116"/>
      <c r="BK96" s="41"/>
      <c r="BQ96" s="116"/>
      <c r="BT96" s="116"/>
      <c r="BU96" s="41"/>
      <c r="BV96" s="41"/>
      <c r="BY96" s="116"/>
      <c r="BZ96" s="116"/>
    </row>
    <row r="97" spans="2:78" ht="18" customHeight="1" x14ac:dyDescent="0.45">
      <c r="B97" s="38">
        <v>27</v>
      </c>
      <c r="C97" s="40">
        <f>入力フォーム!C128</f>
        <v>0</v>
      </c>
      <c r="D97" s="40">
        <f t="shared" si="2"/>
        <v>0</v>
      </c>
      <c r="E97" s="40" t="str">
        <f>入力フォーム!I128</f>
        <v/>
      </c>
      <c r="F97" s="40" t="str">
        <f>入力フォーム!K128</f>
        <v/>
      </c>
      <c r="G97" s="40" t="str">
        <f>入力フォーム!M128</f>
        <v/>
      </c>
      <c r="H97" s="40">
        <f>入力フォーム!O128</f>
        <v>0</v>
      </c>
      <c r="I97" s="40">
        <f>入力フォーム!R128</f>
        <v>0</v>
      </c>
      <c r="J97" s="40">
        <f>入力フォーム!U128</f>
        <v>0</v>
      </c>
      <c r="Q97" s="41" t="str">
        <f>入力フォーム!K160</f>
        <v/>
      </c>
      <c r="BB97" s="41"/>
      <c r="BC97" s="41"/>
      <c r="BI97" s="116"/>
      <c r="BK97" s="41"/>
      <c r="BQ97" s="116"/>
      <c r="BT97" s="116"/>
      <c r="BU97" s="41"/>
      <c r="BV97" s="41"/>
      <c r="BY97" s="116"/>
      <c r="BZ97" s="116"/>
    </row>
    <row r="98" spans="2:78" ht="18" customHeight="1" x14ac:dyDescent="0.45">
      <c r="B98" s="38">
        <v>28</v>
      </c>
      <c r="C98" s="40">
        <f>入力フォーム!C129</f>
        <v>0</v>
      </c>
      <c r="D98" s="40">
        <f t="shared" si="2"/>
        <v>0</v>
      </c>
      <c r="E98" s="40" t="str">
        <f>入力フォーム!I129</f>
        <v/>
      </c>
      <c r="F98" s="40" t="str">
        <f>入力フォーム!K129</f>
        <v/>
      </c>
      <c r="G98" s="40" t="str">
        <f>入力フォーム!M129</f>
        <v/>
      </c>
      <c r="H98" s="40">
        <f>入力フォーム!O129</f>
        <v>0</v>
      </c>
      <c r="I98" s="40">
        <f>入力フォーム!R129</f>
        <v>0</v>
      </c>
      <c r="J98" s="40">
        <f>入力フォーム!U129</f>
        <v>0</v>
      </c>
      <c r="Q98" s="41" t="str">
        <f>入力フォーム!K161</f>
        <v/>
      </c>
      <c r="BB98" s="41"/>
      <c r="BC98" s="41"/>
      <c r="BI98" s="116"/>
      <c r="BK98" s="41"/>
      <c r="BQ98" s="116"/>
      <c r="BT98" s="116"/>
      <c r="BU98" s="41"/>
      <c r="BV98" s="41"/>
      <c r="BY98" s="116"/>
      <c r="BZ98" s="116"/>
    </row>
    <row r="99" spans="2:78" ht="18" customHeight="1" x14ac:dyDescent="0.45">
      <c r="B99" s="38">
        <v>29</v>
      </c>
      <c r="C99" s="40">
        <f>入力フォーム!C130</f>
        <v>0</v>
      </c>
      <c r="D99" s="40">
        <f t="shared" si="2"/>
        <v>0</v>
      </c>
      <c r="E99" s="40" t="str">
        <f>入力フォーム!I130</f>
        <v/>
      </c>
      <c r="F99" s="40" t="str">
        <f>入力フォーム!K130</f>
        <v/>
      </c>
      <c r="G99" s="40" t="str">
        <f>入力フォーム!M130</f>
        <v/>
      </c>
      <c r="H99" s="40">
        <f>入力フォーム!O130</f>
        <v>0</v>
      </c>
      <c r="I99" s="40">
        <f>入力フォーム!R130</f>
        <v>0</v>
      </c>
      <c r="J99" s="40">
        <f>入力フォーム!U130</f>
        <v>0</v>
      </c>
      <c r="Q99" s="41" t="str">
        <f>入力フォーム!K162</f>
        <v/>
      </c>
      <c r="BB99" s="41"/>
      <c r="BC99" s="41"/>
      <c r="BI99" s="116"/>
      <c r="BK99" s="41"/>
      <c r="BQ99" s="116"/>
      <c r="BT99" s="116"/>
      <c r="BU99" s="41"/>
      <c r="BV99" s="41"/>
      <c r="BY99" s="116"/>
      <c r="BZ99" s="116"/>
    </row>
    <row r="100" spans="2:78" ht="18" customHeight="1" x14ac:dyDescent="0.45">
      <c r="B100" s="38">
        <v>30</v>
      </c>
      <c r="C100" s="40">
        <f>入力フォーム!C131</f>
        <v>0</v>
      </c>
      <c r="D100" s="40">
        <f t="shared" si="2"/>
        <v>0</v>
      </c>
      <c r="E100" s="40" t="str">
        <f>入力フォーム!I131</f>
        <v/>
      </c>
      <c r="F100" s="40" t="str">
        <f>入力フォーム!K131</f>
        <v/>
      </c>
      <c r="G100" s="40" t="str">
        <f>入力フォーム!M131</f>
        <v/>
      </c>
      <c r="H100" s="40">
        <f>入力フォーム!O131</f>
        <v>0</v>
      </c>
      <c r="I100" s="40">
        <f>入力フォーム!R131</f>
        <v>0</v>
      </c>
      <c r="J100" s="40">
        <f>入力フォーム!U131</f>
        <v>0</v>
      </c>
      <c r="Q100" s="41" t="str">
        <f>入力フォーム!K163</f>
        <v/>
      </c>
      <c r="BB100" s="41"/>
      <c r="BC100" s="41"/>
      <c r="BI100" s="116"/>
      <c r="BK100" s="41"/>
      <c r="BQ100" s="116"/>
      <c r="BT100" s="116"/>
      <c r="BU100" s="41"/>
      <c r="BV100" s="41"/>
      <c r="BY100" s="116"/>
      <c r="BZ100" s="116"/>
    </row>
    <row r="101" spans="2:78" ht="18" customHeight="1" x14ac:dyDescent="0.45">
      <c r="O101" s="41" t="str">
        <f>入力フォーム!K164</f>
        <v/>
      </c>
    </row>
    <row r="102" spans="2:78" ht="18" customHeight="1" x14ac:dyDescent="0.45">
      <c r="B102" s="572" t="s">
        <v>48</v>
      </c>
      <c r="C102" s="572"/>
      <c r="D102" s="572"/>
      <c r="E102" s="572"/>
      <c r="F102" s="572"/>
      <c r="G102" s="572"/>
    </row>
    <row r="103" spans="2:78" ht="18" customHeight="1" x14ac:dyDescent="0.45">
      <c r="B103" s="45" t="s">
        <v>46</v>
      </c>
      <c r="C103" s="45" t="s">
        <v>30</v>
      </c>
      <c r="D103" s="40" t="s">
        <v>163</v>
      </c>
      <c r="E103" s="45" t="s">
        <v>29</v>
      </c>
      <c r="F103" s="38" t="s">
        <v>23</v>
      </c>
      <c r="G103" s="40" t="s">
        <v>305</v>
      </c>
    </row>
    <row r="104" spans="2:78" ht="18" customHeight="1" x14ac:dyDescent="0.45">
      <c r="B104" s="566">
        <v>1</v>
      </c>
      <c r="C104" s="40">
        <f>入力フォーム!C135</f>
        <v>0</v>
      </c>
      <c r="D104" s="40">
        <f>$B$12</f>
        <v>0</v>
      </c>
      <c r="E104" s="40" t="str">
        <f>入力フォーム!I135</f>
        <v/>
      </c>
      <c r="F104" s="40" t="str">
        <f>入力フォーム!K135</f>
        <v/>
      </c>
      <c r="G104" s="40">
        <f>入力フォーム!M135</f>
        <v>0</v>
      </c>
    </row>
    <row r="105" spans="2:78" ht="18" customHeight="1" x14ac:dyDescent="0.45">
      <c r="B105" s="567"/>
      <c r="C105" s="40">
        <f>入力フォーム!C136</f>
        <v>0</v>
      </c>
      <c r="D105" s="40">
        <f t="shared" ref="D105:D133" si="3">$B$12</f>
        <v>0</v>
      </c>
      <c r="E105" s="40" t="str">
        <f>入力フォーム!I136</f>
        <v/>
      </c>
      <c r="F105" s="40" t="str">
        <f>入力フォーム!K136</f>
        <v/>
      </c>
      <c r="G105" s="40">
        <f>入力フォーム!M135</f>
        <v>0</v>
      </c>
    </row>
    <row r="106" spans="2:78" ht="18" customHeight="1" x14ac:dyDescent="0.45">
      <c r="B106" s="566">
        <v>2</v>
      </c>
      <c r="C106" s="40">
        <f>入力フォーム!C137</f>
        <v>0</v>
      </c>
      <c r="D106" s="40">
        <f t="shared" si="3"/>
        <v>0</v>
      </c>
      <c r="E106" s="40" t="str">
        <f>入力フォーム!I137</f>
        <v/>
      </c>
      <c r="F106" s="40" t="str">
        <f>入力フォーム!K137</f>
        <v/>
      </c>
      <c r="G106" s="40">
        <f>入力フォーム!M137</f>
        <v>0</v>
      </c>
    </row>
    <row r="107" spans="2:78" ht="18" customHeight="1" x14ac:dyDescent="0.45">
      <c r="B107" s="567"/>
      <c r="C107" s="40">
        <f>入力フォーム!C138</f>
        <v>0</v>
      </c>
      <c r="D107" s="40">
        <f t="shared" si="3"/>
        <v>0</v>
      </c>
      <c r="E107" s="40" t="str">
        <f>入力フォーム!I138</f>
        <v/>
      </c>
      <c r="F107" s="40" t="str">
        <f>入力フォーム!K138</f>
        <v/>
      </c>
      <c r="G107" s="40">
        <f>入力フォーム!M137</f>
        <v>0</v>
      </c>
    </row>
    <row r="108" spans="2:78" ht="18" customHeight="1" x14ac:dyDescent="0.45">
      <c r="B108" s="566">
        <v>3</v>
      </c>
      <c r="C108" s="40">
        <f>入力フォーム!C139</f>
        <v>0</v>
      </c>
      <c r="D108" s="40">
        <f t="shared" si="3"/>
        <v>0</v>
      </c>
      <c r="E108" s="40" t="str">
        <f>入力フォーム!I139</f>
        <v/>
      </c>
      <c r="F108" s="40" t="str">
        <f>入力フォーム!K139</f>
        <v/>
      </c>
      <c r="G108" s="40">
        <f>入力フォーム!M139</f>
        <v>0</v>
      </c>
    </row>
    <row r="109" spans="2:78" ht="18" customHeight="1" x14ac:dyDescent="0.45">
      <c r="B109" s="567"/>
      <c r="C109" s="40">
        <f>入力フォーム!C140</f>
        <v>0</v>
      </c>
      <c r="D109" s="40">
        <f t="shared" si="3"/>
        <v>0</v>
      </c>
      <c r="E109" s="40" t="str">
        <f>入力フォーム!I140</f>
        <v/>
      </c>
      <c r="F109" s="40" t="str">
        <f>入力フォーム!K140</f>
        <v/>
      </c>
      <c r="G109" s="40">
        <f>入力フォーム!M139</f>
        <v>0</v>
      </c>
    </row>
    <row r="110" spans="2:78" ht="18" customHeight="1" x14ac:dyDescent="0.45">
      <c r="B110" s="566">
        <v>4</v>
      </c>
      <c r="C110" s="40">
        <f>入力フォーム!C141</f>
        <v>0</v>
      </c>
      <c r="D110" s="40">
        <f t="shared" si="3"/>
        <v>0</v>
      </c>
      <c r="E110" s="40" t="str">
        <f>入力フォーム!I141</f>
        <v/>
      </c>
      <c r="F110" s="40" t="str">
        <f>入力フォーム!K141</f>
        <v/>
      </c>
      <c r="G110" s="40">
        <f>入力フォーム!M141</f>
        <v>0</v>
      </c>
    </row>
    <row r="111" spans="2:78" ht="18" customHeight="1" x14ac:dyDescent="0.45">
      <c r="B111" s="567"/>
      <c r="C111" s="40">
        <f>入力フォーム!C142</f>
        <v>0</v>
      </c>
      <c r="D111" s="40">
        <f t="shared" si="3"/>
        <v>0</v>
      </c>
      <c r="E111" s="40" t="str">
        <f>入力フォーム!I142</f>
        <v/>
      </c>
      <c r="F111" s="40" t="str">
        <f>入力フォーム!K142</f>
        <v/>
      </c>
      <c r="G111" s="40">
        <f>入力フォーム!M141</f>
        <v>0</v>
      </c>
    </row>
    <row r="112" spans="2:78" ht="18" customHeight="1" x14ac:dyDescent="0.45">
      <c r="B112" s="566">
        <v>5</v>
      </c>
      <c r="C112" s="40">
        <f>入力フォーム!C143</f>
        <v>0</v>
      </c>
      <c r="D112" s="40">
        <f t="shared" si="3"/>
        <v>0</v>
      </c>
      <c r="E112" s="40" t="str">
        <f>入力フォーム!I143</f>
        <v/>
      </c>
      <c r="F112" s="40" t="str">
        <f>入力フォーム!K143</f>
        <v/>
      </c>
      <c r="G112" s="40">
        <f>入力フォーム!M143</f>
        <v>0</v>
      </c>
    </row>
    <row r="113" spans="2:7" ht="18" customHeight="1" x14ac:dyDescent="0.45">
      <c r="B113" s="567"/>
      <c r="C113" s="40">
        <f>入力フォーム!C144</f>
        <v>0</v>
      </c>
      <c r="D113" s="40">
        <f t="shared" si="3"/>
        <v>0</v>
      </c>
      <c r="E113" s="40" t="str">
        <f>入力フォーム!I144</f>
        <v/>
      </c>
      <c r="F113" s="40" t="str">
        <f>入力フォーム!K144</f>
        <v/>
      </c>
      <c r="G113" s="40">
        <f>入力フォーム!M143</f>
        <v>0</v>
      </c>
    </row>
    <row r="114" spans="2:7" ht="18" customHeight="1" x14ac:dyDescent="0.45">
      <c r="B114" s="566">
        <v>6</v>
      </c>
      <c r="C114" s="40">
        <f>入力フォーム!C145</f>
        <v>0</v>
      </c>
      <c r="D114" s="40">
        <f t="shared" si="3"/>
        <v>0</v>
      </c>
      <c r="E114" s="40" t="str">
        <f>入力フォーム!I145</f>
        <v/>
      </c>
      <c r="F114" s="40" t="str">
        <f>入力フォーム!K145</f>
        <v/>
      </c>
      <c r="G114" s="40">
        <f>入力フォーム!M145</f>
        <v>0</v>
      </c>
    </row>
    <row r="115" spans="2:7" ht="18" customHeight="1" x14ac:dyDescent="0.45">
      <c r="B115" s="567"/>
      <c r="C115" s="40">
        <f>入力フォーム!C146</f>
        <v>0</v>
      </c>
      <c r="D115" s="40">
        <f t="shared" si="3"/>
        <v>0</v>
      </c>
      <c r="E115" s="40" t="str">
        <f>入力フォーム!I146</f>
        <v/>
      </c>
      <c r="F115" s="40" t="str">
        <f>入力フォーム!K146</f>
        <v/>
      </c>
      <c r="G115" s="40">
        <f>入力フォーム!M145</f>
        <v>0</v>
      </c>
    </row>
    <row r="116" spans="2:7" ht="18" customHeight="1" x14ac:dyDescent="0.45">
      <c r="B116" s="566">
        <v>7</v>
      </c>
      <c r="C116" s="40">
        <f>入力フォーム!C147</f>
        <v>0</v>
      </c>
      <c r="D116" s="40">
        <f t="shared" si="3"/>
        <v>0</v>
      </c>
      <c r="E116" s="40" t="str">
        <f>入力フォーム!I147</f>
        <v/>
      </c>
      <c r="F116" s="40" t="str">
        <f>入力フォーム!K147</f>
        <v/>
      </c>
      <c r="G116" s="40">
        <f>入力フォーム!M147</f>
        <v>0</v>
      </c>
    </row>
    <row r="117" spans="2:7" ht="18" customHeight="1" x14ac:dyDescent="0.45">
      <c r="B117" s="567"/>
      <c r="C117" s="40">
        <f>入力フォーム!C148</f>
        <v>0</v>
      </c>
      <c r="D117" s="40">
        <f t="shared" si="3"/>
        <v>0</v>
      </c>
      <c r="E117" s="40" t="str">
        <f>入力フォーム!I148</f>
        <v/>
      </c>
      <c r="F117" s="40" t="str">
        <f>入力フォーム!K148</f>
        <v/>
      </c>
      <c r="G117" s="40">
        <f>入力フォーム!M147</f>
        <v>0</v>
      </c>
    </row>
    <row r="118" spans="2:7" ht="18" customHeight="1" x14ac:dyDescent="0.45">
      <c r="B118" s="566">
        <v>8</v>
      </c>
      <c r="C118" s="40">
        <f>入力フォーム!C149</f>
        <v>0</v>
      </c>
      <c r="D118" s="40">
        <f t="shared" si="3"/>
        <v>0</v>
      </c>
      <c r="E118" s="40" t="str">
        <f>入力フォーム!I149</f>
        <v/>
      </c>
      <c r="F118" s="40" t="str">
        <f>入力フォーム!K149</f>
        <v/>
      </c>
      <c r="G118" s="40">
        <f>入力フォーム!M149</f>
        <v>0</v>
      </c>
    </row>
    <row r="119" spans="2:7" ht="18" customHeight="1" x14ac:dyDescent="0.45">
      <c r="B119" s="567"/>
      <c r="C119" s="40">
        <f>入力フォーム!C150</f>
        <v>0</v>
      </c>
      <c r="D119" s="40">
        <f t="shared" si="3"/>
        <v>0</v>
      </c>
      <c r="E119" s="40" t="str">
        <f>入力フォーム!I150</f>
        <v/>
      </c>
      <c r="F119" s="40" t="str">
        <f>入力フォーム!K150</f>
        <v/>
      </c>
      <c r="G119" s="40">
        <f>入力フォーム!M149</f>
        <v>0</v>
      </c>
    </row>
    <row r="120" spans="2:7" ht="18" customHeight="1" x14ac:dyDescent="0.45">
      <c r="B120" s="566">
        <v>9</v>
      </c>
      <c r="C120" s="40">
        <f>入力フォーム!C151</f>
        <v>0</v>
      </c>
      <c r="D120" s="40">
        <f t="shared" si="3"/>
        <v>0</v>
      </c>
      <c r="E120" s="40" t="str">
        <f>入力フォーム!I151</f>
        <v/>
      </c>
      <c r="F120" s="40" t="str">
        <f>入力フォーム!K151</f>
        <v/>
      </c>
      <c r="G120" s="40">
        <f>入力フォーム!M151</f>
        <v>0</v>
      </c>
    </row>
    <row r="121" spans="2:7" ht="18" customHeight="1" x14ac:dyDescent="0.45">
      <c r="B121" s="567"/>
      <c r="C121" s="40">
        <f>入力フォーム!C152</f>
        <v>0</v>
      </c>
      <c r="D121" s="40">
        <f t="shared" si="3"/>
        <v>0</v>
      </c>
      <c r="E121" s="40" t="str">
        <f>入力フォーム!I152</f>
        <v/>
      </c>
      <c r="F121" s="40" t="str">
        <f>入力フォーム!K152</f>
        <v/>
      </c>
      <c r="G121" s="40">
        <f>入力フォーム!M151</f>
        <v>0</v>
      </c>
    </row>
    <row r="122" spans="2:7" ht="18" customHeight="1" x14ac:dyDescent="0.45">
      <c r="B122" s="566">
        <v>10</v>
      </c>
      <c r="C122" s="40">
        <f>入力フォーム!C153</f>
        <v>0</v>
      </c>
      <c r="D122" s="40">
        <f t="shared" si="3"/>
        <v>0</v>
      </c>
      <c r="E122" s="40" t="str">
        <f>入力フォーム!I153</f>
        <v/>
      </c>
      <c r="F122" s="40" t="str">
        <f>入力フォーム!K153</f>
        <v/>
      </c>
      <c r="G122" s="40">
        <f>入力フォーム!M153</f>
        <v>0</v>
      </c>
    </row>
    <row r="123" spans="2:7" ht="18" customHeight="1" x14ac:dyDescent="0.45">
      <c r="B123" s="567"/>
      <c r="C123" s="40">
        <f>入力フォーム!C154</f>
        <v>0</v>
      </c>
      <c r="D123" s="40">
        <f t="shared" si="3"/>
        <v>0</v>
      </c>
      <c r="E123" s="40" t="str">
        <f>入力フォーム!I154</f>
        <v/>
      </c>
      <c r="F123" s="40" t="str">
        <f>入力フォーム!K154</f>
        <v/>
      </c>
      <c r="G123" s="40">
        <f>入力フォーム!M153</f>
        <v>0</v>
      </c>
    </row>
    <row r="124" spans="2:7" ht="18" customHeight="1" x14ac:dyDescent="0.45">
      <c r="B124" s="566">
        <v>11</v>
      </c>
      <c r="C124" s="40">
        <f>入力フォーム!C155</f>
        <v>0</v>
      </c>
      <c r="D124" s="40">
        <f t="shared" si="3"/>
        <v>0</v>
      </c>
      <c r="E124" s="40" t="str">
        <f>入力フォーム!I155</f>
        <v/>
      </c>
      <c r="F124" s="40" t="str">
        <f>入力フォーム!K155</f>
        <v/>
      </c>
      <c r="G124" s="40">
        <f>入力フォーム!M155</f>
        <v>0</v>
      </c>
    </row>
    <row r="125" spans="2:7" ht="18" customHeight="1" x14ac:dyDescent="0.45">
      <c r="B125" s="567"/>
      <c r="C125" s="40">
        <f>入力フォーム!C156</f>
        <v>0</v>
      </c>
      <c r="D125" s="40">
        <f t="shared" si="3"/>
        <v>0</v>
      </c>
      <c r="E125" s="40" t="str">
        <f>入力フォーム!I156</f>
        <v/>
      </c>
      <c r="F125" s="40" t="str">
        <f>入力フォーム!K156</f>
        <v/>
      </c>
      <c r="G125" s="40">
        <f>入力フォーム!M155</f>
        <v>0</v>
      </c>
    </row>
    <row r="126" spans="2:7" ht="18" customHeight="1" x14ac:dyDescent="0.45">
      <c r="B126" s="566">
        <v>12</v>
      </c>
      <c r="C126" s="40">
        <f>入力フォーム!C157</f>
        <v>0</v>
      </c>
      <c r="D126" s="40">
        <f t="shared" si="3"/>
        <v>0</v>
      </c>
      <c r="E126" s="40" t="str">
        <f>入力フォーム!I157</f>
        <v/>
      </c>
      <c r="F126" s="40" t="str">
        <f>入力フォーム!K157</f>
        <v/>
      </c>
      <c r="G126" s="40">
        <f>入力フォーム!M157</f>
        <v>0</v>
      </c>
    </row>
    <row r="127" spans="2:7" ht="18" customHeight="1" x14ac:dyDescent="0.45">
      <c r="B127" s="567"/>
      <c r="C127" s="40">
        <f>入力フォーム!C158</f>
        <v>0</v>
      </c>
      <c r="D127" s="40">
        <f t="shared" si="3"/>
        <v>0</v>
      </c>
      <c r="E127" s="40" t="str">
        <f>入力フォーム!I158</f>
        <v/>
      </c>
      <c r="F127" s="40" t="str">
        <f>入力フォーム!K158</f>
        <v/>
      </c>
      <c r="G127" s="40">
        <f>入力フォーム!M157</f>
        <v>0</v>
      </c>
    </row>
    <row r="128" spans="2:7" ht="18" customHeight="1" x14ac:dyDescent="0.45">
      <c r="B128" s="566">
        <v>13</v>
      </c>
      <c r="C128" s="40">
        <f>入力フォーム!C159</f>
        <v>0</v>
      </c>
      <c r="D128" s="40">
        <f t="shared" si="3"/>
        <v>0</v>
      </c>
      <c r="E128" s="40" t="str">
        <f>入力フォーム!I159</f>
        <v/>
      </c>
      <c r="F128" s="40" t="str">
        <f>入力フォーム!K159</f>
        <v/>
      </c>
      <c r="G128" s="40">
        <f>入力フォーム!M159</f>
        <v>0</v>
      </c>
    </row>
    <row r="129" spans="2:47" ht="18" customHeight="1" x14ac:dyDescent="0.45">
      <c r="B129" s="567"/>
      <c r="C129" s="40">
        <f>入力フォーム!C160</f>
        <v>0</v>
      </c>
      <c r="D129" s="40">
        <f t="shared" si="3"/>
        <v>0</v>
      </c>
      <c r="E129" s="40" t="str">
        <f>入力フォーム!I160</f>
        <v/>
      </c>
      <c r="F129" s="40" t="str">
        <f>入力フォーム!K160</f>
        <v/>
      </c>
      <c r="G129" s="40">
        <f>入力フォーム!M159</f>
        <v>0</v>
      </c>
    </row>
    <row r="130" spans="2:47" ht="18" customHeight="1" x14ac:dyDescent="0.45">
      <c r="B130" s="566">
        <v>14</v>
      </c>
      <c r="C130" s="40">
        <f>入力フォーム!C161</f>
        <v>0</v>
      </c>
      <c r="D130" s="40">
        <f t="shared" si="3"/>
        <v>0</v>
      </c>
      <c r="E130" s="40" t="str">
        <f>入力フォーム!I161</f>
        <v/>
      </c>
      <c r="F130" s="40" t="str">
        <f>入力フォーム!K161</f>
        <v/>
      </c>
      <c r="G130" s="40">
        <f>入力フォーム!M161</f>
        <v>0</v>
      </c>
    </row>
    <row r="131" spans="2:47" ht="18" customHeight="1" x14ac:dyDescent="0.45">
      <c r="B131" s="567"/>
      <c r="C131" s="40">
        <f>入力フォーム!C162</f>
        <v>0</v>
      </c>
      <c r="D131" s="40">
        <f t="shared" si="3"/>
        <v>0</v>
      </c>
      <c r="E131" s="40" t="str">
        <f>入力フォーム!I162</f>
        <v/>
      </c>
      <c r="F131" s="40" t="str">
        <f>入力フォーム!K162</f>
        <v/>
      </c>
      <c r="G131" s="40">
        <f>入力フォーム!M161</f>
        <v>0</v>
      </c>
    </row>
    <row r="132" spans="2:47" ht="18" customHeight="1" x14ac:dyDescent="0.45">
      <c r="B132" s="566">
        <v>15</v>
      </c>
      <c r="C132" s="40">
        <f>入力フォーム!C163</f>
        <v>0</v>
      </c>
      <c r="D132" s="40">
        <f t="shared" si="3"/>
        <v>0</v>
      </c>
      <c r="E132" s="40" t="str">
        <f>入力フォーム!I163</f>
        <v/>
      </c>
      <c r="F132" s="40" t="str">
        <f>入力フォーム!K163</f>
        <v/>
      </c>
      <c r="G132" s="40">
        <f>入力フォーム!M163</f>
        <v>0</v>
      </c>
    </row>
    <row r="133" spans="2:47" ht="18" customHeight="1" x14ac:dyDescent="0.45">
      <c r="B133" s="567"/>
      <c r="C133" s="40">
        <f>入力フォーム!C164</f>
        <v>0</v>
      </c>
      <c r="D133" s="40">
        <f t="shared" si="3"/>
        <v>0</v>
      </c>
      <c r="E133" s="40" t="str">
        <f>入力フォーム!I164</f>
        <v/>
      </c>
      <c r="F133" s="40" t="str">
        <f>入力フォーム!K164</f>
        <v/>
      </c>
      <c r="G133" s="40">
        <f>入力フォーム!M163</f>
        <v>0</v>
      </c>
    </row>
    <row r="134" spans="2:47" ht="18" customHeight="1" x14ac:dyDescent="0.45"/>
    <row r="135" spans="2:47" ht="18" customHeight="1" x14ac:dyDescent="0.45">
      <c r="B135" s="568" t="s">
        <v>31</v>
      </c>
      <c r="C135" s="569"/>
      <c r="D135" s="569"/>
      <c r="E135" s="569"/>
      <c r="F135" s="569"/>
      <c r="G135" s="570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</row>
    <row r="136" spans="2:47" ht="18" customHeight="1" x14ac:dyDescent="0.45">
      <c r="B136" s="45" t="s">
        <v>46</v>
      </c>
      <c r="C136" s="45" t="s">
        <v>30</v>
      </c>
      <c r="D136" s="45" t="s">
        <v>161</v>
      </c>
      <c r="E136" s="45" t="s">
        <v>29</v>
      </c>
      <c r="F136" s="38" t="s">
        <v>124</v>
      </c>
      <c r="G136" s="40" t="s">
        <v>305</v>
      </c>
      <c r="H136" s="46"/>
      <c r="I136" s="46"/>
      <c r="J136" s="46"/>
      <c r="K136" s="46"/>
      <c r="M136" s="46"/>
      <c r="N136" s="46"/>
      <c r="O136" s="46"/>
      <c r="P136" s="46"/>
      <c r="Q136" s="46"/>
      <c r="R136" s="46"/>
      <c r="S136" s="46"/>
      <c r="T136" s="46"/>
      <c r="U136" s="46"/>
      <c r="X136" s="46"/>
      <c r="Y136" s="46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</row>
    <row r="137" spans="2:47" ht="18" customHeight="1" x14ac:dyDescent="0.45">
      <c r="B137" s="573">
        <v>1</v>
      </c>
      <c r="C137" s="40">
        <f>入力フォーム!C168</f>
        <v>0</v>
      </c>
      <c r="D137" s="40">
        <f>入力フォーム!I168</f>
        <v>0</v>
      </c>
      <c r="E137" s="40">
        <f>入力フォーム!M168</f>
        <v>0</v>
      </c>
      <c r="F137" s="38">
        <f>入力フォーム!O168</f>
        <v>0</v>
      </c>
      <c r="G137" s="40">
        <f>入力フォーム!U168</f>
        <v>0</v>
      </c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</row>
    <row r="138" spans="2:47" ht="18" customHeight="1" x14ac:dyDescent="0.45">
      <c r="B138" s="573"/>
      <c r="C138" s="40">
        <f>入力フォーム!C169</f>
        <v>0</v>
      </c>
      <c r="D138" s="40">
        <f>入力フォーム!I169</f>
        <v>0</v>
      </c>
      <c r="E138" s="40"/>
      <c r="F138" s="38"/>
      <c r="G138" s="40">
        <f>入力フォーム!U168</f>
        <v>0</v>
      </c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</row>
    <row r="139" spans="2:47" ht="18" customHeight="1" x14ac:dyDescent="0.45">
      <c r="B139" s="573">
        <v>2</v>
      </c>
      <c r="C139" s="40">
        <f>入力フォーム!C170</f>
        <v>0</v>
      </c>
      <c r="D139" s="40">
        <f>入力フォーム!I170</f>
        <v>0</v>
      </c>
      <c r="E139" s="40">
        <f>入力フォーム!M170</f>
        <v>0</v>
      </c>
      <c r="F139" s="38">
        <f>入力フォーム!O170</f>
        <v>0</v>
      </c>
      <c r="G139" s="40">
        <f>入力フォーム!U170</f>
        <v>0</v>
      </c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</row>
    <row r="140" spans="2:47" ht="18" customHeight="1" x14ac:dyDescent="0.45">
      <c r="B140" s="573"/>
      <c r="C140" s="40">
        <f>入力フォーム!C171</f>
        <v>0</v>
      </c>
      <c r="D140" s="40">
        <f>入力フォーム!I171</f>
        <v>0</v>
      </c>
      <c r="E140" s="40"/>
      <c r="F140" s="38"/>
      <c r="G140" s="40">
        <f>入力フォーム!U170</f>
        <v>0</v>
      </c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</row>
    <row r="141" spans="2:47" ht="18" customHeight="1" x14ac:dyDescent="0.45">
      <c r="B141" s="573">
        <v>3</v>
      </c>
      <c r="C141" s="40">
        <f>入力フォーム!C172</f>
        <v>0</v>
      </c>
      <c r="D141" s="40">
        <f>入力フォーム!I172</f>
        <v>0</v>
      </c>
      <c r="E141" s="40">
        <f>入力フォーム!M172</f>
        <v>0</v>
      </c>
      <c r="F141" s="38">
        <f>入力フォーム!O172</f>
        <v>0</v>
      </c>
      <c r="G141" s="40">
        <f>入力フォーム!U172</f>
        <v>0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</row>
    <row r="142" spans="2:47" ht="18" customHeight="1" x14ac:dyDescent="0.45">
      <c r="B142" s="573"/>
      <c r="C142" s="40">
        <f>入力フォーム!C173</f>
        <v>0</v>
      </c>
      <c r="D142" s="40">
        <f>入力フォーム!I173</f>
        <v>0</v>
      </c>
      <c r="E142" s="40"/>
      <c r="F142" s="40"/>
      <c r="G142" s="40">
        <f>入力フォーム!U172</f>
        <v>0</v>
      </c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</row>
    <row r="143" spans="2:47" ht="18" customHeight="1" x14ac:dyDescent="0.45">
      <c r="B143" s="573">
        <v>4</v>
      </c>
      <c r="C143" s="40">
        <f>入力フォーム!C174</f>
        <v>0</v>
      </c>
      <c r="D143" s="40">
        <f>入力フォーム!I174</f>
        <v>0</v>
      </c>
      <c r="E143" s="40">
        <f>入力フォーム!M174</f>
        <v>0</v>
      </c>
      <c r="F143" s="38">
        <f>入力フォーム!O174</f>
        <v>0</v>
      </c>
      <c r="G143" s="40">
        <f>入力フォーム!U174</f>
        <v>0</v>
      </c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</row>
    <row r="144" spans="2:47" ht="18" customHeight="1" x14ac:dyDescent="0.45">
      <c r="B144" s="573"/>
      <c r="C144" s="40">
        <f>入力フォーム!C175</f>
        <v>0</v>
      </c>
      <c r="D144" s="40">
        <f>入力フォーム!I175</f>
        <v>0</v>
      </c>
      <c r="E144" s="40"/>
      <c r="F144" s="40"/>
      <c r="G144" s="40">
        <f>入力フォーム!U174</f>
        <v>0</v>
      </c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</row>
    <row r="146" spans="2:2" ht="15.9" customHeight="1" x14ac:dyDescent="0.45">
      <c r="B146" s="47">
        <v>309</v>
      </c>
    </row>
  </sheetData>
  <mergeCells count="23">
    <mergeCell ref="B110:B111"/>
    <mergeCell ref="B112:B113"/>
    <mergeCell ref="B143:B144"/>
    <mergeCell ref="B141:B142"/>
    <mergeCell ref="B132:B133"/>
    <mergeCell ref="B137:B138"/>
    <mergeCell ref="B139:B140"/>
    <mergeCell ref="B114:B115"/>
    <mergeCell ref="B116:B117"/>
    <mergeCell ref="B118:B119"/>
    <mergeCell ref="B135:G135"/>
    <mergeCell ref="K36:M36"/>
    <mergeCell ref="B122:B123"/>
    <mergeCell ref="B124:B125"/>
    <mergeCell ref="B126:B127"/>
    <mergeCell ref="B128:B129"/>
    <mergeCell ref="B120:B121"/>
    <mergeCell ref="B69:J69"/>
    <mergeCell ref="B102:G102"/>
    <mergeCell ref="B130:B131"/>
    <mergeCell ref="B104:B105"/>
    <mergeCell ref="B106:B107"/>
    <mergeCell ref="B108:B109"/>
  </mergeCells>
  <phoneticPr fontId="2"/>
  <pageMargins left="0.25" right="0.25" top="0.75" bottom="0.75" header="0.3" footer="0.3"/>
  <pageSetup paperSize="9" scale="1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入力フォーム</vt:lpstr>
      <vt:lpstr>事務局処理用</vt:lpstr>
      <vt:lpstr>事務局処理用!Print_Area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 haru canoe</dc:creator>
  <cp:lastModifiedBy>柴田晴行</cp:lastModifiedBy>
  <cp:lastPrinted>2019-01-31T13:09:01Z</cp:lastPrinted>
  <dcterms:created xsi:type="dcterms:W3CDTF">2017-12-04T10:58:14Z</dcterms:created>
  <dcterms:modified xsi:type="dcterms:W3CDTF">2022-03-09T22:52:14Z</dcterms:modified>
</cp:coreProperties>
</file>